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Sheet3" sheetId="3" r:id="rId1"/>
  </sheets>
  <definedNames>
    <definedName name="_xlnm._FilterDatabase" localSheetId="0" hidden="1">Sheet3!$A$2:$L$84</definedName>
    <definedName name="_xlnm.Print_Titles" localSheetId="0">Sheet3!$2:$2</definedName>
    <definedName name="_xlnm.Print_Area" localSheetId="0">Sheet3!$A$1:$J$84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<sst xmlns="http://schemas.openxmlformats.org/spreadsheetml/2006/main" count="324" uniqueCount="287">
  <si>
    <t>附件1：2024年南京市水务局部门整体支出绩效评价指标及评分表</t>
  </si>
  <si>
    <t>一级指标</t>
  </si>
  <si>
    <t>二级指标</t>
  </si>
  <si>
    <t>三级指标</t>
  </si>
  <si>
    <t>四级指标</t>
  </si>
  <si>
    <t>权重</t>
  </si>
  <si>
    <t>指标说明及评分标准</t>
  </si>
  <si>
    <t>标准值</t>
  </si>
  <si>
    <t>得分</t>
  </si>
  <si>
    <t>备注</t>
  </si>
  <si>
    <t>A部门决策(9分）</t>
  </si>
  <si>
    <t>A1决策机制(3分）</t>
  </si>
  <si>
    <t>A11决策制度的规范性</t>
  </si>
  <si>
    <t>部门是否制定重大事项决策制度，决策机制是否健全、符合相关法规，用以反映和考核决策制度的规范性。
①是否已制定或具有决策制度0.5分；②相关决策制度内容是否符合市水务局发展政策导向、市水务局“十四五规划”0.5分。</t>
  </si>
  <si>
    <t>规范</t>
  </si>
  <si>
    <t>A12决策流程的科学性</t>
  </si>
  <si>
    <t>决策程序是否科学和规范，决策是否程序正当、过程公开、责任明确，用以反映和考核决策流程的科学性。
重大决策、重要干部任免、重大项目安排和大额资金支付的调研、评审、信息公开、参与人员等决策过程。</t>
  </si>
  <si>
    <t>科学</t>
  </si>
  <si>
    <t>A13决策执行监督制衡机制</t>
  </si>
  <si>
    <t>是否建立内部重大决策合法性审查机制，是否对决策的规范性、程序的合法性实施监督，是否建立决策追责机制，用以反映和考核决策执行监督制衡机制。
①部门及人员的职责，年度工作任务0.5分；②各部门及人员在部门事务中担当的角色，决策、执行、监督职能区分及运行情况0.25分。③计划、任务是否分解落实0.25分。</t>
  </si>
  <si>
    <t>健全</t>
  </si>
  <si>
    <t>A2中长期规划(2分）</t>
  </si>
  <si>
    <t>A21中长期规划明确性</t>
  </si>
  <si>
    <t>部门中长期规划制定是否明确、具体、可操作，用以反映和考核中长期规划的明确性。
①制定了部门年度工作计划0.5分；
②年度工作计划明确，分解到位，包括总体目标、实施内容、时间、资金、人员等0.5分。</t>
  </si>
  <si>
    <t>明确</t>
  </si>
  <si>
    <t>A22中长期规划与部门职能的匹配性</t>
  </si>
  <si>
    <t>部门中长期规划是否与部门职能相匹配，用以反映和考核部门中长期规划制定情况。
①部门中长期规划与部门职能相匹配0.5分；
②与部门中长期战略相衔接0.5分。</t>
  </si>
  <si>
    <t>匹配</t>
  </si>
  <si>
    <t>A3年度工作计划(2分）</t>
  </si>
  <si>
    <t>A31年度工作计划明确性</t>
  </si>
  <si>
    <t>部门年度工作计划制定是否明确、具体、可操作，用以反映和考核部门年度工作计划的明确性。
①制定了部门年度工作计划0.5分；
②年度工作计划明确，分解到位，包括总体目标、实施内容、时间、资金、人员等0.5分。</t>
  </si>
  <si>
    <t>A32年度工作计划与部门职能的匹配性</t>
  </si>
  <si>
    <t>部门年度工作计划是否与部门职能相匹配，用以反映和考核部门年度工作计划制定情况。
①部门年度工作计划与部门职能相匹配0.5分；
②与部门年度工作计划相衔接0.5分。</t>
  </si>
  <si>
    <t>A4部门预算编制(2分）</t>
  </si>
  <si>
    <t>A41预算编制科学规范</t>
  </si>
  <si>
    <t xml:space="preserve">评价市水务局预算编制是否规范、完整，是否符合部门发展需求，资金分配安排是否科学、合理；预算编制是否体现部门职能、效能与财力统一。
①预算编制流程规范、预算编制内容完整0.5分；②各部门职责及预算资金需求0.5分。 </t>
  </si>
  <si>
    <t>科学规范</t>
  </si>
  <si>
    <t>A42预算编制与重点工作任务的匹配性</t>
  </si>
  <si>
    <t>评价市水务局年度安排的预算与部门履职和发展密切相关，且具有明显社会和经济影响、政府关心及社会比较关注的重点项目及资金是否明确、科学、合理；部门重要职责及重点任务是否得到有效保障。
①年度重点工作任务及目标0.5分；②重点工作预算安排的保障资金0.5分。</t>
  </si>
  <si>
    <t>B部门管理（29分）</t>
  </si>
  <si>
    <t>B1预算执行(5.5分）</t>
  </si>
  <si>
    <t>B11部门预算执行率</t>
  </si>
  <si>
    <t>部门本年度预算完成数与预算数的比率，用以反映和考核部门预算完成程度。
部门预算执行率=（部门预算执行数/预算数）×100%。
预算执行数：本年度实际完成的部门预算数。
预算数：财政部门批复的本年度部门预算数。
评分规则：得分=部门预算执行率×权重分。</t>
  </si>
  <si>
    <t>经计算得分。</t>
  </si>
  <si>
    <t>B12预算调整率</t>
  </si>
  <si>
    <t>部门(单位)本年度预算调整数与预算数的比率，用以反映和考核部门(单位)预算的调整程度。
预算调整率=(预算调整数/预算数)×100%。
预算调整数：部门(单位)在本年度内涉及预算的追加、追减或结构调整的资金总和(因落实国家政策、发生不可抗力、上级部门或本级党委政府临时交办而产生的调整及上级转移支付金额调整除外)。
评分规则：
1. 比率=0%,得满分；
2.20%≤比率&lt;0%,每增加1%,扣5%的权重分；
3.比率&gt;20%,不得分。</t>
  </si>
  <si>
    <t>B13非税收入预算完成率</t>
  </si>
  <si>
    <t>部门(单位)本年度实际非税收入完成数与年初非税收入预算数的比率，用以反映和考核部门(单位)非税收入完成执行情况。
非税收入预算完成率=(非税收入实际完成数/非税收入预算数)×100%。
非税收入实际完成数：部门(单位)本年度实际完成的非税收入数。
预算数：本年度部门(单位)编制的非税收入预算数。
评分规则：得分=非税收入预算完成率×分值。</t>
  </si>
  <si>
    <t>B14项目支出资金执行率</t>
  </si>
  <si>
    <t>部门本年度专项资金完成数与预算数的比率，用以反映和考核专项资金执行完成程度。
专项资金预算执行率=（专项资金预算执行数/预算数）×100%。
专项资金执行数：本年度实际完成的专项资金数。
预算数：财政部门批复的本年度专项预算数。
评分规则：得分=专项资金执行率×权重分。</t>
  </si>
  <si>
    <t>B15“三公”经费控制率</t>
  </si>
  <si>
    <t>评价市水务局“三公”经费预算、实际执行情况，考核“三公”经费的控制情况。
①“三公”经费预算及实际执行情况0.5分；②“三公”经费超支情况0.5分。</t>
  </si>
  <si>
    <t>≤100%</t>
  </si>
  <si>
    <t xml:space="preserve">B16预决算信息公开情况 </t>
  </si>
  <si>
    <t>评价市水务局是否按照政府信息公开有关规定公开预决算信息；评价预决算管理的公开透明度、完整性与合规性。
①是否按规定公开预决算信息、按规定时限公开预决算信息0.5分；②公开预决算信息内容的完整性、合规性，有无隐瞒、差错，公开的信息与社会关注度匹配性0.5分。</t>
  </si>
  <si>
    <t>公开透明、完整合规</t>
  </si>
  <si>
    <t>B2收支管理(2分）</t>
  </si>
  <si>
    <t>B21收支管理制度健全性</t>
  </si>
  <si>
    <t>部门为加强收入支出管理、规范收支行为而制定的管理制度是否健全完整，用以反映和考核部门收支管理制度建设情况。
①是否已制定或具有收支管理制度0.5分；②相关收支管理是否健全、合法、合规、完整0.5分。</t>
  </si>
  <si>
    <t>B22收支管理是否按制度执行</t>
  </si>
  <si>
    <t>收入和支出管理是否符合相关管理规定，用以反映和考核收支管理制度的有效执行情况。
①收支是否符合国家财经法规、财务管理制度规定以及有关专项资金管理办法等规定；②资金的支付是否有完整的审批程序和手续；③项目的重大开支是否经过评估论证；④是否符合部门预算批复的用途；⑤资金是否存在截留、挤占、挪用、虚列支出等情况；⑥专款是否专用，专账核算；⑦收支是否均纳入预决算。以上缺一项扣0.25分，扣完为止。</t>
  </si>
  <si>
    <t>执行规范</t>
  </si>
  <si>
    <t>B3资产管理(4分）</t>
  </si>
  <si>
    <t>B31资产管理制度健全性</t>
  </si>
  <si>
    <t>评价市水务局为加强资产管理，规范资产管理行为，制定的管理制度是否健全、完善。
①是否已制定或具有资产管理制度0.5分；②相关资产管理制度是否健全、合法、合规、完整0.5分。</t>
  </si>
  <si>
    <t>B32资产管理是否按制度执行</t>
  </si>
  <si>
    <t>评价市水务局资产管理是否符合规定，资产是否合理配置且得到有效使用；资产维护是否保养得当；资产是否定期清盘，保障账实相符；资产处理程序是否合规。
①资产配置及处置1分；②资产维护、盘点及清理1分。</t>
  </si>
  <si>
    <t>存在账实不符及未及时清理等问题，扣1分。</t>
  </si>
  <si>
    <t>B33资产利用率</t>
  </si>
  <si>
    <t>部门(单位)实际在用固定资产及无形资产总额与所有固定资产及无形资产总额的比
率，用以反映和考核部门(单位)固定资产及无形资产使用效率程度。
资产利用率=(实际在用固定资产无形资产总额/所有固定资产无形资产总额)×100%。
评分规则：得分=资产利用率×分值</t>
  </si>
  <si>
    <t>资产利用率=80.67%</t>
  </si>
  <si>
    <t>B4政府采购管理(3分）</t>
  </si>
  <si>
    <t>B41政府采购管理制度健全性</t>
  </si>
  <si>
    <t>评价市水务局采购行为，制定的管理制度是否健全、完善。
①是否已制定或具有采购管理制度0.5分；②相关采购管理制度是否健全、合法、合规、完整0.5分。</t>
  </si>
  <si>
    <t>B42政府采购管理是否按制度执行</t>
  </si>
  <si>
    <t>评价市水务局是否根据事业发展计划和行政任务编制年度政府采购计划，是否按政府采购法有关规定购买服务、采购等，对相关单位是否进行了严格资质审查。
①年度政府采购计划1分；②年度购买、采购招投标资料是否完整，采购合同是否规范以及供应商资质是否符合规定1分。</t>
  </si>
  <si>
    <t>个别采购合同未在规定期间内签订，扣0.5分。</t>
  </si>
  <si>
    <t>B5建设项目管理（2分）</t>
  </si>
  <si>
    <t>B51建设项目管理制度健全性</t>
  </si>
  <si>
    <t>部门建设项目管理制度是否健全，用以反映和考核项目管理制度对项目顺利实施的保障情况。
①各项目制定项目管理制度0.5分；
②各项目管理制度合法、合规、内容完整，包括职责分工、项目立项、概算审批、招投标、实施内容、实施进度、实施标准、资金拨付、监理跟踪审计、监督检查、绩效评价、协调机制等0.5分。</t>
  </si>
  <si>
    <t>B52建设项目管理是否按制度执行</t>
  </si>
  <si>
    <t>项目实施是否符合相关管理规定，用以反映和考核建设项目管理制度的有效执行情况。
①项目管理工作机制健全，沟通协调顺畅0.2分；
②项目按照要求规范严格地执行所有的制度内容，包括可行性论证、概算、预算、施工设计、资金拨付、组织申报、政府采购、招投标、监理、中期检查、竣工验收、公开公示等0.6分；
③按要求开展监督检查和绩效评价0.2分。</t>
  </si>
  <si>
    <t>部分政府采购档案管理不规范，扣0.2分。</t>
  </si>
  <si>
    <t>B6内部控制管理(5分）</t>
  </si>
  <si>
    <t>B61内部控制建设情况</t>
  </si>
  <si>
    <t>是否建立适合本部门实际情况的内部控制体系，制约和监督体系是否健全科学高效，用以反映和考核内部控制制度的建设情况。
①建立单位层面和业务层面的内部控制，内部控制体系全面0.5分；
②不相容岗位设置、业务流程控制等内部控制内容全面0.5分。</t>
  </si>
  <si>
    <t>水务建设计划没有预算业务管理办法，缺少部分业务内控流程，内部控制体系不全面，扣0.5分。</t>
  </si>
  <si>
    <t>B62内部控制执行情况</t>
  </si>
  <si>
    <t>单位内部经济和业务活动运行是否规范，内部权力运行的制约是否有效，单位公共服务效能和内部治理水平是否提高。用以反映和考核内部控制制度的执行情况。
①实施单位层面和业务层面的内部控制，实现内部控制体系全面、有效运行0.5分；
②有效运用不相容岗位相互分离、内部授权审批控制、归口管理、预算控制、财产保护控制、会计控制、单据控制、信息内部公开等内部控制方法1分；
③经济和业务活动业务环节明确，流程控制执行有效，有相关风险应对策略0.5分。</t>
  </si>
  <si>
    <t>重点专项资金没有动态统筹管理，收支业务管理中的费用报销业务流程未及时更新，扣0.8分。</t>
  </si>
  <si>
    <t>B63内部控制监督评价</t>
  </si>
  <si>
    <t>是否实施内部控制监督检查和自我评价，对规范内部权力运行、促进依法行政、推进廉政建设等部门正常运行的保障作用。用于反映和考核内部控制的监督情况。
①实施内部制度监督检查和评价1分；
②不存在违纪违法行为1分。</t>
  </si>
  <si>
    <t>有效监督、评价</t>
  </si>
  <si>
    <t>内部控制评价报告部分情况与实际不符。扣0.3分。</t>
  </si>
  <si>
    <t>B7预算绩效管理(5分）</t>
  </si>
  <si>
    <t>B71预算绩效组织管理情况</t>
  </si>
  <si>
    <t>预算绩效组织管理情况</t>
  </si>
  <si>
    <t>是否建立部门预算绩效管理制度，并组织实施，用以反映和考核部门预算绩效组织管理情况。
①制定本部门绩效评价工作制度，明确牵头职能机构1分；
②按规定和工作要求组织实施本部门的绩效评价工作1分。</t>
  </si>
  <si>
    <t>B72预算绩效工作开展情况</t>
  </si>
  <si>
    <t>预算绩效工作开展情况</t>
  </si>
  <si>
    <t>是否按规定开展相关预算绩效工作，评价结果是否应用，用以反映和考核部门预算绩效工作开展情况。
①按规定和工作需要开展政策和项目绩效自评价工作，并按时向财政部门报送部门自评价报告0.5分；
②按要求配合财政部门开展财政重点评价工作，提供相关基础数据资料，并确保基础数据资料的真实性、合法性、完整性；对存在的问题及时整改0.5分。</t>
  </si>
  <si>
    <t>绩效自评价质量不高，扣0.2分。</t>
  </si>
  <si>
    <t>B73预算绩效监督情况</t>
  </si>
  <si>
    <t>预算绩效监督情况</t>
  </si>
  <si>
    <t>部门是否对部门及下属单位履行指导监督职责，并开展绩效评价结果应用，用以反映和考核部门预算绩效监督和绩效结果应用情况。
①指导监督部门及下属单位开展预算绩效1分；
②开展绩效评价结果应用，提高预算管理水平1分。</t>
  </si>
  <si>
    <t>有效</t>
  </si>
  <si>
    <t>没有开展绩效评价结果应用，扣1分。</t>
  </si>
  <si>
    <t>B74公用经费控制率</t>
  </si>
  <si>
    <t>公用经费控制率</t>
  </si>
  <si>
    <t>部门本年度实际支出的公用经费与预算安排总额的比率，用以反映和考核部门对廉政运转成本的实际控制程度。
公用经费控制率=公用实际支出/公用经费预算数×100%。
①总体公用经费控制率&gt;1,不得分；
②1项经费控制率&gt;1，扣10%权重分，扣完为止。</t>
  </si>
  <si>
    <t>B8人员管理(1.5)</t>
  </si>
  <si>
    <t>B81人事管理制度健全性</t>
  </si>
  <si>
    <t>部门(单位)人事管理制度是否健全，用以反映和考核人事管理制度对部门正常运行、履行职责的保障情况。
评价要点：1.部门对内部各科室、全体干部职工建立完整的考核办法；
2.建立全过程考核管理，日常工作考核与年度目标考核紧密关联
3.工作考核管理办法与问责办法相匹配。
评分规则：以上评价要点各占1/3权重，每个要点执行情况分好、中、差三档，按100%-80%(含)、80%-60%(含)、60%-0%评分。</t>
  </si>
  <si>
    <t>B82人事管理制度执行有效性</t>
  </si>
  <si>
    <t>人事管理是否符合相关管理规定，用以反映和考核人事管理制度的有效执行情况。
评价要点：
1.科室每季度组织个人工作业绩考核，考核资料完整 ；
2.年终组织个人、科室考核实施程序规范、资料完整 ；
3.考核结果切实运用。评分规则：以上评价要点各占1/3权重，每个要点执行情况分好、中、差三档，按100%-80%(含)、80%-60%(含)、60%-0%评分。</t>
  </si>
  <si>
    <t>B83在职人员行政编制控制率</t>
  </si>
  <si>
    <t>部门(单位)本年度实际在职人员数与编制数的比率，用以反映和考核部门(单位)对人员成本的控制程度。
在职人员控制率=(在职人员数/编制数)×100%。
在职人员数：部门(单位)实际在职人数，以财政部确定的部门决算编制口径为准。
编制数：机构编制部门核定批复的部门(单位)的人员编制数。
评分规则：得分=在职人员控制率×分值</t>
  </si>
  <si>
    <t>B9机构建设(1)</t>
  </si>
  <si>
    <t>B91纪检监察工作有效性</t>
  </si>
  <si>
    <t>部门(单位)为履行职责而开展的纪检监察工作有效性情况，用以反映和考核部门(单位)纪检监察工作对部门正常运行的保障作用。
评价要点：是否存在违纪违法行为。
评分规则：每发生1次违纪行为，扣1/3权重分；发生违法行为，直接得0分。</t>
  </si>
  <si>
    <t>B92部门内部业务学习与职工培训完成及时率</t>
  </si>
  <si>
    <t>部门(单位)为履行职责而实际及时完成的业务学习与培训数与计划工作数的比率，用以反映和考核部门(单位)业务学习与培训工作完成情况。业务学习与培训及时完成率=(实际及时完成的业务学习与培训数/计划业务学习与培训数)×100%。
评分规则：得分=业务学习与培训及时完成率×分值。</t>
  </si>
  <si>
    <t>C部门履职(42分）</t>
  </si>
  <si>
    <t>C1重点工作数量完成率（17分）</t>
  </si>
  <si>
    <t>C11水体整治</t>
  </si>
  <si>
    <t>C111水环境整治提升工程完成率</t>
  </si>
  <si>
    <t>市级18项河道及暗涵整治年度任务全面完成，一个未完成扣0.2分，扣完为止。</t>
  </si>
  <si>
    <t>沙洲东河、莫愁泵站进水渠等七条河道水生态环境治理25年完工，扣0.2分。</t>
  </si>
  <si>
    <t>C112河湖保护整治完成率</t>
  </si>
  <si>
    <t>完成河湖保护专项整治共26项问题清单整改。一个未完成扣0.1分，扣完为止。</t>
  </si>
  <si>
    <t>26项，其中5项未按要求在24年末整改完成，扣0.5分。</t>
  </si>
  <si>
    <t>C12城乡污水处理</t>
  </si>
  <si>
    <t>C121污水处理和收集系统建设完成率</t>
  </si>
  <si>
    <t>评价南京城乡污水处理能力建设情况。
①完成仙林污水处理厂异地扩建（东阳城市污水处理厂）、高淳国邦污水处理厂三期、六合雄州污水处理二厂二期等工程；②完成仙林污水处理厂异地扩建（东阳城市污水处理厂）工程厂外主干管及配套等工程建设，新建污水管网15公里；③完成城南污水系统管网排查-专项整治第二批等工程建设，修复改造污水管网60公里；④完成城北污水系统管网排查-专项整治第二批等工程建设，橡胶厂路污水管道改造工程。一个未完成扣0.5分，扣完为止。</t>
  </si>
  <si>
    <t>修复60公里,14个专项工程，其中城北污水系统管网排查－专项整治工程（第二批）项目，橡胶厂路污水管道改造工程涉及国家文物原因未在24年末完工验收，扣1分。</t>
  </si>
  <si>
    <t>C122污水集中收集处理率</t>
  </si>
  <si>
    <t>评价污水集中收集处理率。
城市生活污水集中收集处理率达到82.3%。按完成比例得分。</t>
  </si>
  <si>
    <t>≥82.3%</t>
  </si>
  <si>
    <t>2025年初省住建厅召开座谈会，会上通报数据95%</t>
  </si>
  <si>
    <t>C123污水处理“提质增效达标区”建设覆盖率</t>
  </si>
  <si>
    <t>评价“提质增效达标区”建设覆盖率。
污水处理“提质增效达标区”建设覆盖率达到80%。按完成比例得分。</t>
  </si>
  <si>
    <t>≥80%</t>
  </si>
  <si>
    <t>2025年初省住建厅召开座谈会，会上通报数据88.28%</t>
  </si>
  <si>
    <t>C13防洪排涝安全</t>
  </si>
  <si>
    <t>C131积淹水片区整治完成率</t>
  </si>
  <si>
    <t>评价防洪排涝的能力建设情况。</t>
  </si>
  <si>
    <t>实施24个积淹水整治工程，推进广州路等重难点积淹水整治方案研究。</t>
  </si>
  <si>
    <t>C132防洪治理工程完成率</t>
  </si>
  <si>
    <t>①实施流域河湖治理，保障秦淮新河枢纽工程2024年一季度有序开工建设，0.5分；②加快外秦淮河主城区段防洪能力提升、秦淮东河一期等重点工程前期工作，0.5分。③巩固水库工程建设和运行管理、水利工程建设专项排查整治行动成效，0.25分；④推进113座重点塘坝注册登记水库工作，0.25分。⑤完成年度8项重点水利建设任务,0.5分。按比例得分。</t>
  </si>
  <si>
    <t>C133防汛消险工程完成率</t>
  </si>
  <si>
    <t>完成24个防汛消险（1分）；一个未完成扣0.1分，扣完为止。</t>
  </si>
  <si>
    <t>C14城乡供水保障</t>
  </si>
  <si>
    <t>C141城市供水保障能力建设</t>
  </si>
  <si>
    <t>评价城乡供水保障能力建设情况。
实施90公里供水管网新建改造，持续推进老旧小区供水设施改造，启动龙潭水厂扩建工程。</t>
  </si>
  <si>
    <t>C15农村生态治理</t>
  </si>
  <si>
    <t>C151农村生态治理工程完成率</t>
  </si>
  <si>
    <t>评价农村生态治理建设情况。
完成190公里农村生态河道建设任务。按比例得分。
3座中型灌区节水改造建设任务。</t>
  </si>
  <si>
    <t>C16法治水务</t>
  </si>
  <si>
    <t>C161水管理能力建设完成率</t>
  </si>
  <si>
    <t>评价水管理能力建设情况。
修订完善极端暴雨城市防洪避险预案、主城区水务设施综合调度方案等，开展特大暴雨城市防洪排涝预警调度模型建设、制定《南京市幸福河湖建设行动计划（2024-2025 年）》、推进《南京市水库保护条例》修订和《南京市河道管理条例》立法调研。按比例得分。</t>
  </si>
  <si>
    <t>C17水资源保护</t>
  </si>
  <si>
    <t>C171用水量控制</t>
  </si>
  <si>
    <t>评价年度用水量控制情况。
年度用水总量严格控制在红线以内，“十四五”用水总量目标上限为59.1亿m³。红线内得满分。</t>
  </si>
  <si>
    <t>≤59.1亿m³</t>
  </si>
  <si>
    <t>根据2024年度南京用水量核算报告，2024年度用水总量为58.77亿m³</t>
  </si>
  <si>
    <t>C18智慧水务</t>
  </si>
  <si>
    <t>C181智慧水务项目建设完成率</t>
  </si>
  <si>
    <t>评价智慧水务项目建设情况。
推进智慧水务二期城市生命线内涝场景建设、水库安全监测子系统建设、支撑保障能力提升等建设内容，系统全面投入试运行。按比例得分。</t>
  </si>
  <si>
    <t>C2重点工作完成及时率（12分）</t>
  </si>
  <si>
    <t>C21水体整治</t>
  </si>
  <si>
    <t>C211水环境整治提升工程完成及时率</t>
  </si>
  <si>
    <t>评价水体整治工程是否及时完成。
市级18项河道及暗涵整治年度任务。一个未完成扣0.1分，扣完为止。</t>
  </si>
  <si>
    <t>1条25年完工验收，24年完工15条。</t>
  </si>
  <si>
    <t>C212河湖保护整治完成率</t>
  </si>
  <si>
    <t>河湖保护专项整治共26项问题清单整改是否及时完成。一个未完成扣0.1分，扣完为止。</t>
  </si>
  <si>
    <t>C22城乡污水处理</t>
  </si>
  <si>
    <t>C221污水处理和收集系统建设完成及时率</t>
  </si>
  <si>
    <t>评价污水处理和收集系统建设是否及时完成。
①完成仙林污水处理厂异地扩建（东阳城市污水处理厂）、高淳国邦污水处理厂三期、六合雄州污水处理二厂二期等工程；②完成仙林污水处理厂异地扩建（东阳城市污水处理厂）工程厂外主干管及配套等工程建设，新建污水管网15公里；③完成城南污水系统管网排查-专项整治第二批等工程建设，修复改造污水管网60公里。④完成城北污水系统管网排查-专项整治第二批等工程建设，橡胶厂路污水管道改造工程。一个未完成扣0.5分，扣完为止。</t>
  </si>
  <si>
    <t>C222污水集中收集处理完成及时率</t>
  </si>
  <si>
    <t>评价农村污水处理设施建设是否及时完成。
城市生活污水集中收集处理率达到82.3%。按完成比例得分。</t>
  </si>
  <si>
    <t>C23防洪排涝安全</t>
  </si>
  <si>
    <t>C231积淹水片区整治完成及时率</t>
  </si>
  <si>
    <t>评价积淹水片区整治是否及时完成。
实施24个积淹水整治工程，推进广州路等重难点积淹水整治方案研究。按比例得分。</t>
  </si>
  <si>
    <t>C232防洪减灾工程完成及时率</t>
  </si>
  <si>
    <t>评价防洪减灾工程是否及时完成。
①实施流域河湖治理，保障秦淮新河枢纽工程2024年一季度有序开工建设；②加快外秦淮河主城区段防洪能力提升、秦淮东河一期等重点工程前期工作。③巩固水库工程建设和运行管理、水利工程建设专项排查整治行动成效；④推进113座重点塘坝注册登记水库工作分。</t>
  </si>
  <si>
    <t>C233防汛消险工程完成及时率</t>
  </si>
  <si>
    <t>评价防汛消险工程是否及时完成。
完成24个防汛消险（1分），一个未完成扣0.1分，扣完为止。</t>
  </si>
  <si>
    <t>C24城乡供水保障</t>
  </si>
  <si>
    <t>C241城市供水保障能力建设的及时性</t>
  </si>
  <si>
    <t>评价城市供水保障能力建设及时完成。
实施90公里供水管网新建改造，持续推进老旧小区供水设施改造，启动龙潭水厂扩建工程。</t>
  </si>
  <si>
    <t>C25农村生态治理</t>
  </si>
  <si>
    <t>C251农村生态治理工程完成及时率</t>
  </si>
  <si>
    <t>评价农村生态治理工程是否及时完成。
完成190公里农村生态河道建设任务。
3座中型灌区节水改造建设任务。</t>
  </si>
  <si>
    <t>C26法治水务</t>
  </si>
  <si>
    <t>C261水管理能力建设完成及时率</t>
  </si>
  <si>
    <t>评价水管理能力建设是否及时完成。
修订完善极端暴雨城市防洪避险预案、主城区水务设施综合调度方案等，开展特大暴雨城市防洪排涝预警调度模型建设、制定《南京市幸福河湖建设行动计划（2024-2025 年）》、推进《南京市水库保护条例》（运管）修订和《南京市河道管理条例》（河湖处）立法调研。按比例得分。</t>
  </si>
  <si>
    <t>C27智慧水务</t>
  </si>
  <si>
    <t>C271智慧水务项目建设完成及时率</t>
  </si>
  <si>
    <t>评价智慧水务项目建设是否及时完成。
推进智慧水务二期城市生命线内涝场景建设、水库安全监测子系统建设、支撑保障能力提升等建设内容，系统全面投入试运行。按比例得分。</t>
  </si>
  <si>
    <t>C3重点工作质量达标率（13分）</t>
  </si>
  <si>
    <t>C31水体整治</t>
  </si>
  <si>
    <t>C311河道水环境达标率</t>
  </si>
  <si>
    <t>评价河道水环境达标情况。
未达到达到省级、市级考核目标扣2分；存在水环境劣V类即扣1分。</t>
  </si>
  <si>
    <t>消除劣V类水体</t>
  </si>
  <si>
    <t>24年度存在劣V类水体。</t>
  </si>
  <si>
    <t>C113消劣提质达标率</t>
  </si>
  <si>
    <t>建成区水体消劣提质连续三年达省考核目标80%
建成区水体消劣提质达标得满分；否则不得分。</t>
  </si>
  <si>
    <t>2025年初省住建厅召开座谈会，会上通报数据89.6%（南京超劣V占比10.42%，100-10.42=89.6%)。</t>
  </si>
  <si>
    <t>C32城乡污水处理</t>
  </si>
  <si>
    <t>C321污染物排放基本控制项目削减量（%）</t>
  </si>
  <si>
    <t>评价污染物排放基本控制项目削减量。
本年度污染物排放消减量/上年度污染物排放消减量大于0，得满分；否则，不得分。</t>
  </si>
  <si>
    <t>＞0</t>
  </si>
  <si>
    <t>排水处提供污水处理厂2023年COD削减量205221.15t，24年COD削减量227921.76t。</t>
  </si>
  <si>
    <t>C322运行负荷率（%）</t>
  </si>
  <si>
    <t>评价污水处理运行负荷情况。
实际处理水量/设计规模≥80%，得满分；否则，不得分。</t>
  </si>
  <si>
    <t>污水处理运营月报
106026.69/(330.5*365)=87.89%</t>
  </si>
  <si>
    <t>C323出水质量达标率（%）</t>
  </si>
  <si>
    <t>评价出水氨氮指标是否符合国家标准。
污水中的氨氮的排放标准：达到国家一级A标准，符合标准得满分；否则，不得分。</t>
  </si>
  <si>
    <t>达标</t>
  </si>
  <si>
    <t>C324污水处理数量（万吨）</t>
  </si>
  <si>
    <t>评价污水处理达标情况。
污水处理出水吨数≥70000万吨，得满分；否则，不得分。</t>
  </si>
  <si>
    <t>2024年累计处理水量106026.69万立方米。</t>
  </si>
  <si>
    <t>C33防洪排涝安全</t>
  </si>
  <si>
    <t>C331工程质量等级评定</t>
  </si>
  <si>
    <t>评价防洪排涝项目质量达标情况。
工程均验收合格得满分，有一项没有验收合格扣0.1分，扣完为止。</t>
  </si>
  <si>
    <t>合格</t>
  </si>
  <si>
    <t>C34城乡供水保障</t>
  </si>
  <si>
    <t>C341城市供水保障达标</t>
  </si>
  <si>
    <t>评价城市供水保障建设达标情况。
工程均验收合格得满分，有一项没有验收合格扣0.1分，扣完为止。</t>
  </si>
  <si>
    <t>C35农村生态治理</t>
  </si>
  <si>
    <t>C351农田灌溉水利用系数</t>
  </si>
  <si>
    <t>评价灌溉能力。
农田灌溉水利用系数≥23年得满分；否则，不得分。</t>
  </si>
  <si>
    <t>提升</t>
  </si>
  <si>
    <t>农田灌溉水利用系数，20个样区，已提供分析报告，24年度农田灌溉水利用系数0.687。</t>
  </si>
  <si>
    <t>C352恢复水库库容或清淤土方</t>
  </si>
  <si>
    <t>评价水库清淤能力。
恢复8座水库库容或清淤土方，得满分；否则，不得分。</t>
  </si>
  <si>
    <t>完成</t>
  </si>
  <si>
    <t>已恢复6座水库库容清淤，剩余2个2025年完成。</t>
  </si>
  <si>
    <t>C36智慧水务</t>
  </si>
  <si>
    <t>C361智慧水务运行率</t>
  </si>
  <si>
    <t>评价智慧水务是否运行有效。
有效运行得满分；否则，有一项不能有效运行扣0.1分。</t>
  </si>
  <si>
    <t>D部门绩效（15分）</t>
  </si>
  <si>
    <t>D1社会效益（4分）</t>
  </si>
  <si>
    <t>D11防洪排涝安全</t>
  </si>
  <si>
    <t>D211改善防洪排涝能力</t>
  </si>
  <si>
    <t>评价工程建成后对区域防洪、排涝能力改善提升情况。
提升，得满分；否则，不得分。</t>
  </si>
  <si>
    <t>D12城市供水设施建设</t>
  </si>
  <si>
    <t>D221减少自来水漏损率</t>
  </si>
  <si>
    <t>评价自来水漏损较以前减少情况。
本年自来水漏损率≤10%，得满分；否则，不得分。</t>
  </si>
  <si>
    <t>≤10%</t>
  </si>
  <si>
    <t>2023年度漏损率9.36%，2024年度漏损率8.98%。</t>
  </si>
  <si>
    <t>D2生态效益（9分）</t>
  </si>
  <si>
    <t>D21水体整治</t>
  </si>
  <si>
    <t>D311水环境质量提升</t>
  </si>
  <si>
    <t>水质为V级以上的央督警示片涉及30条水体水域占比是否高于上年。
提升得满分；否则，不得分。</t>
  </si>
  <si>
    <t>每月开展全覆盖检查，累计抽查水质近400条次，有力督促保障央督警示片涉及30条水体连续月均值好于V类水比例提升至93%，较2023年提高17%。</t>
  </si>
  <si>
    <t>D22农村生态治理</t>
  </si>
  <si>
    <t>D321综合治理水土流失面积</t>
  </si>
  <si>
    <t>评价综合治理水土流失新增情况。
综合治理水土流失新增面积≥20平方千米，得满分；否则，不得分。</t>
  </si>
  <si>
    <t>≥20平方千米</t>
  </si>
  <si>
    <t>小流域综合治理工程综合治理水土流失面积平方千米。江宁区方山小流域综合治理面积6.65平方公里，高淳区荆溪及马家宕小流域综合治理面积16.5平方公里。</t>
  </si>
  <si>
    <t>D23水资源保护</t>
  </si>
  <si>
    <t>D331地表水环境达标率</t>
  </si>
  <si>
    <t>国省考断面水质100%达标。
达标得满分；否则，不得分。</t>
  </si>
  <si>
    <t>根据24年南京生态环境局发布的全市地表水环境状况，已达标。</t>
  </si>
  <si>
    <t>D24城市污水</t>
  </si>
  <si>
    <t>D341再生水利用率</t>
  </si>
  <si>
    <t>评价再生水回用情况。
本年度再生水利用率＞上年度再生水利用率；否则，不得分。</t>
  </si>
  <si>
    <t>23年度23.54%，24年度25.02%。</t>
  </si>
  <si>
    <t>D25污水处理设施建设</t>
  </si>
  <si>
    <t>D351万吨污水产泥率（%）</t>
  </si>
  <si>
    <t>评价万吨污水产泥率情况
本年产泥率/上年产泥率＜1.15，得满分；否则，不得分。</t>
  </si>
  <si>
    <t>＜1.15</t>
  </si>
  <si>
    <t>本年产泥率7.98,2023年产泥率7.71。</t>
  </si>
  <si>
    <t>D3可持续发展能力
（2分）</t>
  </si>
  <si>
    <t>D31水资源利用效率</t>
  </si>
  <si>
    <t>万元GDP用水量</t>
  </si>
  <si>
    <t>反映区域经济发展的水资源消耗强度，数值越低，效率越高（单位：立方米/万元）。
2024年度南京万元GDP用水量＜全国平均万元GDP用水量，得满分；否则，不得分。</t>
  </si>
  <si>
    <t>南京万元GDP用水量= 192000000万元/587700万立方米≈30.61 立方米/万元；2024年全国万元GDP用水量为43.9立方米/万元。</t>
  </si>
  <si>
    <t>E满意度
（5分）</t>
  </si>
  <si>
    <t>E1满意度</t>
  </si>
  <si>
    <t>E11部门人员对水务工作的满意度</t>
  </si>
  <si>
    <t>通过问卷调查，评价重点工作部门人员的满意度。
≥90%得满分；否则按比例得分。</t>
  </si>
  <si>
    <t>≥90%</t>
  </si>
  <si>
    <t>E21社会公众对水务工作的满意度</t>
  </si>
  <si>
    <t>通过问卷调查，评价重点工作民众的满意度。
≥90%得满分；否则按比例得分。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</si>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</sst>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
  </numFmts>
  <fonts count="34">
    <font>
      <sz val="11"/>
      <color theme="1"/>
      <name val="宋体"/>
      <charset val="134"/>
      <scheme val="minor"/>
    </font>
    <font>
      <sz val="10"/>
      <color theme="1"/>
      <name val="仿宋_GBK"/>
      <charset val="134"/>
    </font>
    <font>
      <sz val="10"/>
      <name val="仿宋_GBK"/>
      <charset val="134"/>
    </font>
    <font>
      <sz val="11"/>
      <color rgb="FF000000"/>
      <name val="Arial"/>
      <charset val="204"/>
    </font>
    <font>
      <b/>
      <sz val="10"/>
      <color theme="1"/>
      <name val="仿宋_GBK"/>
      <charset val="134"/>
    </font>
    <font>
      <b/>
      <sz val="14"/>
      <color theme="1"/>
      <name val="仿宋_GBK"/>
      <charset val="134"/>
    </font>
    <font>
      <b/>
      <sz val="10"/>
      <color rgb="FF000000"/>
      <name val="仿宋_GBK"/>
      <charset val="134"/>
    </font>
    <font>
      <sz val="10"/>
      <color rgb="FF000000"/>
      <name val="仿宋_GBK"/>
      <charset val="134"/>
    </font>
    <font>
      <sz val="10"/>
      <name val="宋体"/>
      <charset val="134"/>
      <scheme val="major"/>
    </font>
    <font>
      <sz val="10"/>
      <name val="宋体"/>
      <charset val="134"/>
    </font>
    <font>
      <sz val="10"/>
      <color rgb="FF000000"/>
      <name val="宋体"/>
      <charset val="134"/>
    </font>
    <font>
      <sz val="10"/>
      <color rgb="FF000000"/>
      <name val="宋体"/>
      <charset val="204"/>
    </font>
    <font>
      <sz val="11"/>
      <name val="宋体"/>
      <charset val="134"/>
    </font>
    <font>
      <sz val="16"/>
      <color theme="1"/>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5"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3" borderId="8" applyNumberFormat="0" applyAlignment="0" applyProtection="0">
      <alignment vertical="center"/>
    </xf>
    <xf numFmtId="0" fontId="23" fillId="4" borderId="9" applyNumberFormat="0" applyAlignment="0" applyProtection="0">
      <alignment vertical="center"/>
    </xf>
    <xf numFmtId="0" fontId="24" fillId="4" borderId="8" applyNumberFormat="0" applyAlignment="0" applyProtection="0">
      <alignment vertical="center"/>
    </xf>
    <xf numFmtId="0" fontId="25" fillId="5" borderId="10" applyNumberFormat="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33" fillId="0" borderId="0"/>
    <xf numFmtId="0" fontId="0" fillId="0" borderId="0">
      <alignment vertical="center"/>
    </xf>
  </cellStyleXfs>
  <cellXfs count="71">
    <xf numFmtId="0" fontId="0" fillId="0" borderId="0" xfId="0">
      <alignment vertical="center"/>
    </xf>
    <xf numFmtId="0" fontId="1" fillId="0" borderId="0" xfId="0" applyFont="1" applyFill="1" applyAlignment="1"/>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horizontal="left" vertical="top" wrapText="1"/>
    </xf>
    <xf numFmtId="0" fontId="2" fillId="0" borderId="0" xfId="0" applyFont="1" applyFill="1" applyAlignment="1"/>
    <xf numFmtId="0" fontId="4" fillId="0" borderId="0" xfId="0" applyFont="1" applyFill="1" applyAlignment="1"/>
    <xf numFmtId="0" fontId="1" fillId="0" borderId="0" xfId="0" applyFont="1" applyFill="1" applyAlignment="1">
      <alignment wrapText="1" shrinkToFit="1"/>
    </xf>
    <xf numFmtId="0" fontId="1" fillId="0" borderId="0" xfId="0" applyFont="1" applyFill="1" applyAlignment="1">
      <alignment shrinkToFit="1"/>
    </xf>
    <xf numFmtId="176" fontId="1" fillId="0" borderId="0" xfId="0" applyNumberFormat="1" applyFont="1" applyFill="1" applyAlignment="1">
      <alignment horizontal="center" vertical="center"/>
    </xf>
    <xf numFmtId="0" fontId="5" fillId="0" borderId="0" xfId="0" applyFont="1" applyFill="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shrinkToFit="1"/>
    </xf>
    <xf numFmtId="0" fontId="6" fillId="0" borderId="1" xfId="0" applyFont="1" applyFill="1" applyBorder="1" applyAlignment="1">
      <alignment horizontal="center" vertical="center" shrinkToFi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left" vertical="center" wrapText="1" shrinkToFit="1"/>
    </xf>
    <xf numFmtId="0" fontId="7" fillId="0" borderId="1" xfId="0" applyFont="1" applyFill="1" applyBorder="1" applyAlignment="1">
      <alignment horizontal="center" vertical="center" shrinkToFit="1"/>
    </xf>
    <xf numFmtId="9" fontId="8" fillId="0" borderId="1" xfId="49"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wrapText="1" shrinkToFit="1"/>
    </xf>
    <xf numFmtId="0" fontId="2" fillId="0" borderId="1" xfId="0" applyFont="1" applyFill="1" applyBorder="1" applyAlignment="1">
      <alignment horizontal="center" vertical="center" shrinkToFit="1"/>
    </xf>
    <xf numFmtId="0" fontId="7" fillId="0" borderId="1" xfId="0" applyFont="1" applyFill="1" applyBorder="1" applyAlignment="1">
      <alignment vertical="center" wrapText="1"/>
    </xf>
    <xf numFmtId="9" fontId="7" fillId="0" borderId="1" xfId="0" applyNumberFormat="1" applyFont="1" applyFill="1" applyBorder="1" applyAlignment="1">
      <alignment horizontal="center" vertical="center" shrinkToFit="1"/>
    </xf>
    <xf numFmtId="9" fontId="2" fillId="0" borderId="1" xfId="0" applyNumberFormat="1" applyFont="1" applyFill="1" applyBorder="1" applyAlignment="1">
      <alignment horizontal="center" vertical="center" shrinkToFit="1"/>
    </xf>
    <xf numFmtId="0" fontId="7" fillId="0" borderId="1" xfId="0" applyFont="1" applyFill="1" applyBorder="1" applyAlignment="1">
      <alignment horizontal="center" vertical="center" wrapText="1" shrinkToFit="1"/>
    </xf>
    <xf numFmtId="0" fontId="9" fillId="0" borderId="1" xfId="0" applyNumberFormat="1" applyFont="1" applyFill="1" applyBorder="1" applyAlignment="1">
      <alignment horizontal="left" vertical="center" wrapText="1"/>
    </xf>
    <xf numFmtId="10" fontId="7" fillId="0" borderId="1" xfId="3" applyNumberFormat="1" applyFont="1" applyFill="1" applyBorder="1" applyAlignment="1">
      <alignment horizontal="center" vertical="center" shrinkToFit="1"/>
    </xf>
    <xf numFmtId="0" fontId="8" fillId="0" borderId="1" xfId="49"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9" fontId="7" fillId="0" borderId="1" xfId="3" applyFont="1" applyFill="1" applyBorder="1" applyAlignment="1">
      <alignment horizontal="center" vertical="center" wrapText="1" shrinkToFit="1"/>
    </xf>
    <xf numFmtId="0" fontId="9" fillId="0" borderId="1" xfId="0" applyNumberFormat="1" applyFont="1" applyFill="1" applyBorder="1" applyAlignment="1">
      <alignment horizontal="center" vertical="center" wrapText="1"/>
    </xf>
    <xf numFmtId="9" fontId="10"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vertical="center" wrapText="1" shrinkToFit="1"/>
    </xf>
    <xf numFmtId="0" fontId="2" fillId="0" borderId="4" xfId="0" applyFont="1" applyFill="1" applyBorder="1" applyAlignment="1">
      <alignment horizontal="center" vertical="center" wrapText="1"/>
    </xf>
    <xf numFmtId="177" fontId="2" fillId="0" borderId="1" xfId="0" applyNumberFormat="1" applyFont="1" applyFill="1" applyBorder="1" applyAlignment="1">
      <alignment horizontal="center" vertical="center" shrinkToFit="1"/>
    </xf>
    <xf numFmtId="177" fontId="2" fillId="0" borderId="1" xfId="3" applyNumberFormat="1" applyFont="1" applyFill="1" applyBorder="1" applyAlignment="1">
      <alignment horizontal="center" vertical="center" shrinkToFit="1"/>
    </xf>
    <xf numFmtId="0" fontId="2" fillId="0" borderId="1" xfId="0" applyFont="1" applyFill="1" applyBorder="1" applyAlignment="1">
      <alignment vertical="center" wrapText="1"/>
    </xf>
    <xf numFmtId="176" fontId="5" fillId="0" borderId="0" xfId="0" applyNumberFormat="1" applyFont="1" applyFill="1" applyAlignment="1">
      <alignment horizontal="center" vertical="center"/>
    </xf>
    <xf numFmtId="176" fontId="6" fillId="0" borderId="1" xfId="0" applyNumberFormat="1" applyFont="1" applyFill="1" applyBorder="1" applyAlignment="1">
      <alignment horizontal="center" vertical="center" wrapText="1" shrinkToFit="1"/>
    </xf>
    <xf numFmtId="176" fontId="7" fillId="0" borderId="1" xfId="0" applyNumberFormat="1" applyFont="1" applyFill="1" applyBorder="1" applyAlignment="1">
      <alignment horizontal="center" vertical="center" wrapText="1" shrinkToFit="1"/>
    </xf>
    <xf numFmtId="43" fontId="7" fillId="0" borderId="1" xfId="1" applyFont="1" applyBorder="1" applyAlignment="1" applyProtection="1">
      <alignment vertical="center" wrapText="1"/>
    </xf>
    <xf numFmtId="176" fontId="2" fillId="0" borderId="1" xfId="0" applyNumberFormat="1" applyFont="1" applyFill="1" applyBorder="1" applyAlignment="1">
      <alignment horizontal="center" vertical="center" wrapText="1" shrinkToFit="1"/>
    </xf>
    <xf numFmtId="43" fontId="2" fillId="0" borderId="1" xfId="1" applyFont="1" applyBorder="1" applyAlignment="1" applyProtection="1">
      <alignment vertical="center" wrapText="1"/>
    </xf>
    <xf numFmtId="43" fontId="7" fillId="0" borderId="1" xfId="1" applyFont="1" applyFill="1" applyBorder="1" applyAlignment="1" applyProtection="1">
      <alignment vertical="center" wrapText="1"/>
    </xf>
    <xf numFmtId="176" fontId="7" fillId="0" borderId="1" xfId="1" applyNumberFormat="1" applyFont="1" applyFill="1" applyBorder="1" applyAlignment="1" applyProtection="1">
      <alignment horizontal="center" vertical="center" wrapText="1"/>
    </xf>
    <xf numFmtId="0" fontId="9" fillId="0" borderId="0" xfId="0" applyNumberFormat="1" applyFont="1" applyFill="1" applyAlignment="1">
      <alignment horizontal="left" vertical="center" wrapText="1"/>
    </xf>
    <xf numFmtId="0" fontId="10" fillId="0" borderId="1" xfId="0" applyNumberFormat="1" applyFont="1" applyFill="1" applyBorder="1" applyAlignment="1">
      <alignment horizontal="center" vertical="center" wrapText="1"/>
    </xf>
    <xf numFmtId="43" fontId="2" fillId="0" borderId="1" xfId="1" applyFont="1" applyFill="1" applyBorder="1" applyAlignment="1" applyProtection="1">
      <alignment vertical="center" wrapText="1"/>
    </xf>
    <xf numFmtId="43" fontId="2" fillId="0" borderId="1" xfId="1" applyNumberFormat="1" applyFont="1" applyFill="1" applyBorder="1" applyAlignment="1" applyProtection="1">
      <alignment vertical="center" wrapText="1"/>
    </xf>
    <xf numFmtId="43" fontId="2" fillId="0" borderId="1" xfId="1" applyFont="1" applyFill="1" applyBorder="1" applyAlignment="1" applyProtection="1">
      <alignment horizontal="left" vertical="center" wrapText="1"/>
    </xf>
    <xf numFmtId="0" fontId="7" fillId="0" borderId="1" xfId="0" applyFont="1" applyFill="1" applyBorder="1" applyAlignment="1">
      <alignment horizontal="justify" vertical="center" wrapText="1"/>
    </xf>
    <xf numFmtId="49" fontId="7" fillId="0" borderId="1" xfId="0" applyNumberFormat="1" applyFont="1" applyFill="1" applyBorder="1" applyAlignment="1">
      <alignment horizontal="center" vertical="center" shrinkToFit="1"/>
    </xf>
    <xf numFmtId="0" fontId="12" fillId="0" borderId="1" xfId="0" applyFont="1" applyFill="1" applyBorder="1" applyAlignment="1">
      <alignment horizontal="center" vertical="center" shrinkToFit="1"/>
    </xf>
    <xf numFmtId="0" fontId="7" fillId="0" borderId="1" xfId="0" applyNumberFormat="1" applyFont="1" applyFill="1" applyBorder="1" applyAlignment="1" applyProtection="1">
      <alignment horizontal="center" vertical="center" wrapText="1" shrinkToFit="1"/>
    </xf>
    <xf numFmtId="0" fontId="8" fillId="0" borderId="1" xfId="49" applyNumberFormat="1" applyFont="1" applyFill="1" applyBorder="1" applyAlignment="1">
      <alignment horizontal="center" vertical="center" wrapText="1" shrinkToFit="1"/>
    </xf>
    <xf numFmtId="9" fontId="7" fillId="0" borderId="1" xfId="0" applyNumberFormat="1" applyFont="1" applyFill="1" applyBorder="1" applyAlignment="1">
      <alignment horizontal="center" vertical="center" wrapText="1" shrinkToFit="1"/>
    </xf>
    <xf numFmtId="9" fontId="12" fillId="0" borderId="1" xfId="50" applyNumberFormat="1" applyFont="1" applyFill="1" applyBorder="1" applyAlignment="1">
      <alignment horizontal="center" vertical="center" shrinkToFi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13" fillId="0" borderId="0" xfId="0" applyFont="1" applyFill="1" applyAlignment="1">
      <alignment horizontal="justify" vertical="center"/>
    </xf>
    <xf numFmtId="10" fontId="7" fillId="0" borderId="1" xfId="0" applyNumberFormat="1" applyFont="1" applyFill="1" applyBorder="1" applyAlignment="1" applyProtection="1">
      <alignment horizontal="left" vertical="center" wrapText="1"/>
    </xf>
    <xf numFmtId="10" fontId="7" fillId="0" borderId="1" xfId="0" applyNumberFormat="1" applyFont="1" applyFill="1" applyBorder="1" applyAlignment="1">
      <alignment horizontal="left" vertical="center" wrapText="1"/>
    </xf>
    <xf numFmtId="176" fontId="6" fillId="0" borderId="1" xfId="1" applyNumberFormat="1" applyFont="1" applyFill="1" applyBorder="1" applyAlignment="1" applyProtection="1">
      <alignment horizontal="center" vertical="center" wrapText="1"/>
    </xf>
    <xf numFmtId="0" fontId="4" fillId="0" borderId="1" xfId="0" applyFont="1" applyFill="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9"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89"/>
  <sheetViews>
    <sheetView tabSelected="1" view="pageBreakPreview" zoomScaleNormal="85" topLeftCell="A38" workbookViewId="0">
      <selection activeCell="F39" sqref="F39:G39"/>
    </sheetView>
  </sheetViews>
  <sheetFormatPr defaultColWidth="9" defaultRowHeight="12"/>
  <cols>
    <col min="1" max="1" width="9.38333333333333" style="1" customWidth="1"/>
    <col min="2" max="2" width="10.5083333333333" style="1" customWidth="1"/>
    <col min="3" max="3" width="27.5666666666667" style="1" customWidth="1"/>
    <col min="4" max="4" width="18.0416666666667" style="1" customWidth="1"/>
    <col min="5" max="5" width="7.44166666666667" style="1" customWidth="1"/>
    <col min="6" max="6" width="22.125" style="7" customWidth="1"/>
    <col min="7" max="7" width="55.8666666666667" style="7" customWidth="1"/>
    <col min="8" max="8" width="12.5333333333333" style="8" customWidth="1"/>
    <col min="9" max="9" width="12.625" style="9" customWidth="1"/>
    <col min="10" max="10" width="40.3083333333333" style="1" customWidth="1"/>
    <col min="11" max="11" width="12.5166666666667" style="1" customWidth="1"/>
    <col min="12" max="16384" width="9" style="1"/>
  </cols>
  <sheetData>
    <row r="1" s="1" customFormat="1" ht="33" customHeight="1" spans="1:10">
      <c r="A1" s="10" t="s">
        <v>0</v>
      </c>
      <c r="B1" s="10"/>
      <c r="C1" s="10"/>
      <c r="D1" s="10"/>
      <c r="E1" s="10"/>
      <c r="F1" s="10"/>
      <c r="G1" s="10"/>
      <c r="H1" s="10"/>
      <c r="I1" s="44"/>
      <c r="J1" s="10"/>
    </row>
    <row r="2" s="2" customFormat="1" ht="18.75" customHeight="1" spans="1:10">
      <c r="A2" s="11" t="s">
        <v>1</v>
      </c>
      <c r="B2" s="11" t="s">
        <v>2</v>
      </c>
      <c r="C2" s="11" t="s">
        <v>3</v>
      </c>
      <c r="D2" s="11" t="s">
        <v>4</v>
      </c>
      <c r="E2" s="11" t="s">
        <v>5</v>
      </c>
      <c r="F2" s="12" t="s">
        <v>6</v>
      </c>
      <c r="G2" s="12"/>
      <c r="H2" s="13" t="s">
        <v>7</v>
      </c>
      <c r="I2" s="45" t="s">
        <v>8</v>
      </c>
      <c r="J2" s="12" t="s">
        <v>9</v>
      </c>
    </row>
    <row r="3" s="2" customFormat="1" ht="68" customHeight="1" spans="1:10">
      <c r="A3" s="14" t="s">
        <v>10</v>
      </c>
      <c r="B3" s="15" t="s">
        <v>11</v>
      </c>
      <c r="C3" s="15" t="s">
        <v>12</v>
      </c>
      <c r="D3" s="15"/>
      <c r="E3" s="14">
        <v>1</v>
      </c>
      <c r="F3" s="16" t="s">
        <v>13</v>
      </c>
      <c r="G3" s="16"/>
      <c r="H3" s="17" t="s">
        <v>14</v>
      </c>
      <c r="I3" s="46">
        <v>1</v>
      </c>
      <c r="J3" s="47"/>
    </row>
    <row r="4" s="2" customFormat="1" ht="66" customHeight="1" spans="1:10">
      <c r="A4" s="14"/>
      <c r="B4" s="15"/>
      <c r="C4" s="15" t="s">
        <v>15</v>
      </c>
      <c r="D4" s="15"/>
      <c r="E4" s="14">
        <v>1</v>
      </c>
      <c r="F4" s="16" t="s">
        <v>16</v>
      </c>
      <c r="G4" s="16"/>
      <c r="H4" s="17" t="s">
        <v>17</v>
      </c>
      <c r="I4" s="46">
        <v>1</v>
      </c>
      <c r="J4" s="47"/>
    </row>
    <row r="5" s="2" customFormat="1" ht="74" customHeight="1" spans="1:10">
      <c r="A5" s="14"/>
      <c r="B5" s="15"/>
      <c r="C5" s="15" t="s">
        <v>18</v>
      </c>
      <c r="D5" s="15"/>
      <c r="E5" s="14">
        <v>1</v>
      </c>
      <c r="F5" s="16" t="s">
        <v>19</v>
      </c>
      <c r="G5" s="16"/>
      <c r="H5" s="17" t="s">
        <v>20</v>
      </c>
      <c r="I5" s="46">
        <v>1</v>
      </c>
      <c r="J5" s="47"/>
    </row>
    <row r="6" s="2" customFormat="1" ht="68" customHeight="1" spans="1:10">
      <c r="A6" s="14"/>
      <c r="B6" s="15" t="s">
        <v>21</v>
      </c>
      <c r="C6" s="15" t="s">
        <v>22</v>
      </c>
      <c r="D6" s="15"/>
      <c r="E6" s="14">
        <v>1</v>
      </c>
      <c r="F6" s="16" t="s">
        <v>23</v>
      </c>
      <c r="G6" s="16"/>
      <c r="H6" s="18" t="s">
        <v>24</v>
      </c>
      <c r="I6" s="46">
        <v>1</v>
      </c>
      <c r="J6" s="47"/>
    </row>
    <row r="7" s="2" customFormat="1" ht="58" customHeight="1" spans="1:10">
      <c r="A7" s="14"/>
      <c r="B7" s="15"/>
      <c r="C7" s="15" t="s">
        <v>25</v>
      </c>
      <c r="D7" s="15"/>
      <c r="E7" s="14">
        <v>1</v>
      </c>
      <c r="F7" s="16" t="s">
        <v>26</v>
      </c>
      <c r="G7" s="16"/>
      <c r="H7" s="18" t="s">
        <v>27</v>
      </c>
      <c r="I7" s="46">
        <v>1</v>
      </c>
      <c r="J7" s="47"/>
    </row>
    <row r="8" s="2" customFormat="1" ht="72" customHeight="1" spans="1:10">
      <c r="A8" s="14"/>
      <c r="B8" s="15" t="s">
        <v>28</v>
      </c>
      <c r="C8" s="15" t="s">
        <v>29</v>
      </c>
      <c r="D8" s="15"/>
      <c r="E8" s="14">
        <v>1</v>
      </c>
      <c r="F8" s="16" t="s">
        <v>30</v>
      </c>
      <c r="G8" s="16"/>
      <c r="H8" s="18" t="s">
        <v>24</v>
      </c>
      <c r="I8" s="46">
        <v>1</v>
      </c>
      <c r="J8" s="47"/>
    </row>
    <row r="9" s="2" customFormat="1" ht="55.5" customHeight="1" spans="1:10">
      <c r="A9" s="14"/>
      <c r="B9" s="15"/>
      <c r="C9" s="15" t="s">
        <v>31</v>
      </c>
      <c r="D9" s="15"/>
      <c r="E9" s="14">
        <v>1</v>
      </c>
      <c r="F9" s="16" t="s">
        <v>32</v>
      </c>
      <c r="G9" s="16"/>
      <c r="H9" s="18" t="s">
        <v>27</v>
      </c>
      <c r="I9" s="46">
        <v>1</v>
      </c>
      <c r="J9" s="47"/>
    </row>
    <row r="10" s="3" customFormat="1" ht="68" customHeight="1" spans="1:10">
      <c r="A10" s="19"/>
      <c r="B10" s="20" t="s">
        <v>33</v>
      </c>
      <c r="C10" s="20" t="s">
        <v>34</v>
      </c>
      <c r="D10" s="20"/>
      <c r="E10" s="19">
        <v>1</v>
      </c>
      <c r="F10" s="21" t="s">
        <v>35</v>
      </c>
      <c r="G10" s="21"/>
      <c r="H10" s="22" t="s">
        <v>36</v>
      </c>
      <c r="I10" s="48">
        <v>1</v>
      </c>
      <c r="J10" s="49"/>
    </row>
    <row r="11" s="2" customFormat="1" ht="80" customHeight="1" spans="1:10">
      <c r="A11" s="14"/>
      <c r="B11" s="15"/>
      <c r="C11" s="15" t="s">
        <v>37</v>
      </c>
      <c r="D11" s="15"/>
      <c r="E11" s="14">
        <v>1</v>
      </c>
      <c r="F11" s="16" t="s">
        <v>38</v>
      </c>
      <c r="G11" s="16"/>
      <c r="H11" s="17" t="s">
        <v>27</v>
      </c>
      <c r="I11" s="46">
        <v>1</v>
      </c>
      <c r="J11" s="47"/>
    </row>
    <row r="12" s="2" customFormat="1" ht="82" customHeight="1" spans="1:10">
      <c r="A12" s="23" t="s">
        <v>39</v>
      </c>
      <c r="B12" s="23" t="s">
        <v>40</v>
      </c>
      <c r="C12" s="15" t="s">
        <v>41</v>
      </c>
      <c r="D12" s="15"/>
      <c r="E12" s="14">
        <v>1</v>
      </c>
      <c r="F12" s="16" t="s">
        <v>42</v>
      </c>
      <c r="G12" s="16"/>
      <c r="H12" s="24">
        <v>1</v>
      </c>
      <c r="I12" s="46">
        <v>1</v>
      </c>
      <c r="J12" s="47" t="s">
        <v>43</v>
      </c>
    </row>
    <row r="13" s="2" customFormat="1" ht="123" customHeight="1" spans="1:10">
      <c r="A13" s="14" t="s">
        <v>39</v>
      </c>
      <c r="B13" s="14" t="s">
        <v>40</v>
      </c>
      <c r="C13" s="15" t="s">
        <v>44</v>
      </c>
      <c r="D13" s="15"/>
      <c r="E13" s="14">
        <v>1</v>
      </c>
      <c r="F13" s="16" t="s">
        <v>45</v>
      </c>
      <c r="G13" s="16"/>
      <c r="H13" s="24">
        <v>0</v>
      </c>
      <c r="I13" s="46">
        <f>ROUND(1-((193436771.17-184727074.25)/193436771.17*5),2)</f>
        <v>0.77</v>
      </c>
      <c r="J13" s="47" t="s">
        <v>43</v>
      </c>
    </row>
    <row r="14" s="3" customFormat="1" ht="75.75" customHeight="1" spans="1:10">
      <c r="A14" s="14"/>
      <c r="B14" s="14"/>
      <c r="C14" s="20" t="s">
        <v>46</v>
      </c>
      <c r="D14" s="20"/>
      <c r="E14" s="19">
        <v>1</v>
      </c>
      <c r="F14" s="21" t="s">
        <v>47</v>
      </c>
      <c r="G14" s="21"/>
      <c r="H14" s="25">
        <v>1</v>
      </c>
      <c r="I14" s="48">
        <v>1</v>
      </c>
      <c r="J14" s="49"/>
    </row>
    <row r="15" s="2" customFormat="1" ht="84" customHeight="1" spans="1:10">
      <c r="A15" s="14"/>
      <c r="B15" s="14"/>
      <c r="C15" s="15" t="s">
        <v>48</v>
      </c>
      <c r="D15" s="15"/>
      <c r="E15" s="14">
        <v>1</v>
      </c>
      <c r="F15" s="16" t="s">
        <v>49</v>
      </c>
      <c r="G15" s="16"/>
      <c r="H15" s="24">
        <v>1</v>
      </c>
      <c r="I15" s="46">
        <f>ROUND(283101.46/323420,4)</f>
        <v>0.8753</v>
      </c>
      <c r="J15" s="50" t="s">
        <v>43</v>
      </c>
    </row>
    <row r="16" s="2" customFormat="1" ht="42.75" customHeight="1" spans="1:10">
      <c r="A16" s="14"/>
      <c r="B16" s="14"/>
      <c r="C16" s="15" t="s">
        <v>50</v>
      </c>
      <c r="D16" s="15"/>
      <c r="E16" s="14">
        <v>1</v>
      </c>
      <c r="F16" s="16" t="s">
        <v>51</v>
      </c>
      <c r="G16" s="16"/>
      <c r="H16" s="24" t="s">
        <v>52</v>
      </c>
      <c r="I16" s="46">
        <v>1</v>
      </c>
      <c r="J16" s="50"/>
    </row>
    <row r="17" s="2" customFormat="1" ht="69" customHeight="1" spans="1:10">
      <c r="A17" s="14"/>
      <c r="B17" s="14"/>
      <c r="C17" s="15" t="s">
        <v>53</v>
      </c>
      <c r="D17" s="15"/>
      <c r="E17" s="14">
        <v>0.5</v>
      </c>
      <c r="F17" s="16" t="s">
        <v>54</v>
      </c>
      <c r="G17" s="16"/>
      <c r="H17" s="26" t="s">
        <v>55</v>
      </c>
      <c r="I17" s="46">
        <v>0.5</v>
      </c>
      <c r="J17" s="50"/>
    </row>
    <row r="18" s="2" customFormat="1" ht="63.75" customHeight="1" spans="1:10">
      <c r="A18" s="14"/>
      <c r="B18" s="15" t="s">
        <v>56</v>
      </c>
      <c r="C18" s="15" t="s">
        <v>57</v>
      </c>
      <c r="D18" s="15"/>
      <c r="E18" s="14">
        <v>1</v>
      </c>
      <c r="F18" s="16" t="s">
        <v>58</v>
      </c>
      <c r="G18" s="16"/>
      <c r="H18" s="17" t="s">
        <v>20</v>
      </c>
      <c r="I18" s="46">
        <v>1</v>
      </c>
      <c r="J18" s="50"/>
    </row>
    <row r="19" s="2" customFormat="1" ht="97" customHeight="1" spans="1:10">
      <c r="A19" s="14"/>
      <c r="B19" s="15"/>
      <c r="C19" s="15" t="s">
        <v>59</v>
      </c>
      <c r="D19" s="15"/>
      <c r="E19" s="14">
        <v>1</v>
      </c>
      <c r="F19" s="16" t="s">
        <v>60</v>
      </c>
      <c r="G19" s="16"/>
      <c r="H19" s="17" t="s">
        <v>61</v>
      </c>
      <c r="I19" s="46">
        <v>1</v>
      </c>
      <c r="J19" s="50"/>
    </row>
    <row r="20" s="2" customFormat="1" ht="56.25" customHeight="1" spans="1:10">
      <c r="A20" s="14"/>
      <c r="B20" s="14" t="s">
        <v>62</v>
      </c>
      <c r="C20" s="15" t="s">
        <v>63</v>
      </c>
      <c r="D20" s="15"/>
      <c r="E20" s="14">
        <v>1</v>
      </c>
      <c r="F20" s="16" t="s">
        <v>64</v>
      </c>
      <c r="G20" s="16"/>
      <c r="H20" s="17" t="s">
        <v>20</v>
      </c>
      <c r="I20" s="46">
        <v>1</v>
      </c>
      <c r="J20" s="50"/>
    </row>
    <row r="21" s="2" customFormat="1" ht="62" customHeight="1" spans="1:10">
      <c r="A21" s="14"/>
      <c r="B21" s="14"/>
      <c r="C21" s="15" t="s">
        <v>65</v>
      </c>
      <c r="D21" s="15"/>
      <c r="E21" s="14">
        <v>2</v>
      </c>
      <c r="F21" s="16" t="s">
        <v>66</v>
      </c>
      <c r="G21" s="16"/>
      <c r="H21" s="17" t="s">
        <v>61</v>
      </c>
      <c r="I21" s="51">
        <v>1</v>
      </c>
      <c r="J21" s="50" t="s">
        <v>67</v>
      </c>
    </row>
    <row r="22" s="2" customFormat="1" ht="70" customHeight="1" spans="1:12">
      <c r="A22" s="14"/>
      <c r="B22" s="14"/>
      <c r="C22" s="15" t="s">
        <v>68</v>
      </c>
      <c r="D22" s="15"/>
      <c r="E22" s="14">
        <v>1</v>
      </c>
      <c r="F22" s="27" t="s">
        <v>69</v>
      </c>
      <c r="G22" s="27"/>
      <c r="H22" s="28">
        <v>1</v>
      </c>
      <c r="I22" s="51">
        <f>0.8067*1</f>
        <v>0.8067</v>
      </c>
      <c r="J22" s="50" t="s">
        <v>70</v>
      </c>
      <c r="K22" s="52"/>
      <c r="L22" s="52"/>
    </row>
    <row r="23" s="2" customFormat="1" ht="45.75" customHeight="1" spans="1:10">
      <c r="A23" s="14" t="s">
        <v>39</v>
      </c>
      <c r="B23" s="14" t="s">
        <v>71</v>
      </c>
      <c r="C23" s="15" t="s">
        <v>72</v>
      </c>
      <c r="D23" s="15"/>
      <c r="E23" s="14">
        <v>1</v>
      </c>
      <c r="F23" s="16" t="s">
        <v>73</v>
      </c>
      <c r="G23" s="16"/>
      <c r="H23" s="17" t="s">
        <v>20</v>
      </c>
      <c r="I23" s="51">
        <v>1</v>
      </c>
      <c r="J23" s="50"/>
    </row>
    <row r="24" s="2" customFormat="1" ht="78.75" customHeight="1" spans="1:10">
      <c r="A24" s="14"/>
      <c r="B24" s="14"/>
      <c r="C24" s="15" t="s">
        <v>74</v>
      </c>
      <c r="D24" s="15"/>
      <c r="E24" s="14">
        <v>2</v>
      </c>
      <c r="F24" s="16" t="s">
        <v>75</v>
      </c>
      <c r="G24" s="16"/>
      <c r="H24" s="17" t="s">
        <v>61</v>
      </c>
      <c r="I24" s="51">
        <v>1.5</v>
      </c>
      <c r="J24" s="50" t="s">
        <v>76</v>
      </c>
    </row>
    <row r="25" s="2" customFormat="1" ht="84.75" customHeight="1" spans="1:10">
      <c r="A25" s="14"/>
      <c r="B25" s="15" t="s">
        <v>77</v>
      </c>
      <c r="C25" s="15" t="s">
        <v>78</v>
      </c>
      <c r="D25" s="15"/>
      <c r="E25" s="14">
        <v>1</v>
      </c>
      <c r="F25" s="16" t="s">
        <v>79</v>
      </c>
      <c r="G25" s="16"/>
      <c r="H25" s="17" t="s">
        <v>20</v>
      </c>
      <c r="I25" s="51">
        <v>1</v>
      </c>
      <c r="J25" s="50"/>
    </row>
    <row r="26" s="2" customFormat="1" ht="108" customHeight="1" spans="1:10">
      <c r="A26" s="14"/>
      <c r="B26" s="15"/>
      <c r="C26" s="15" t="s">
        <v>80</v>
      </c>
      <c r="D26" s="15"/>
      <c r="E26" s="14">
        <v>1</v>
      </c>
      <c r="F26" s="16" t="s">
        <v>81</v>
      </c>
      <c r="G26" s="16"/>
      <c r="H26" s="17" t="s">
        <v>61</v>
      </c>
      <c r="I26" s="51">
        <v>0.8</v>
      </c>
      <c r="J26" s="50" t="s">
        <v>82</v>
      </c>
    </row>
    <row r="27" s="2" customFormat="1" ht="75" customHeight="1" spans="1:10">
      <c r="A27" s="14"/>
      <c r="B27" s="15" t="s">
        <v>83</v>
      </c>
      <c r="C27" s="15" t="s">
        <v>84</v>
      </c>
      <c r="D27" s="15"/>
      <c r="E27" s="14">
        <v>1</v>
      </c>
      <c r="F27" s="16" t="s">
        <v>85</v>
      </c>
      <c r="G27" s="16"/>
      <c r="H27" s="17" t="s">
        <v>20</v>
      </c>
      <c r="I27" s="51">
        <v>0.5</v>
      </c>
      <c r="J27" s="50" t="s">
        <v>86</v>
      </c>
    </row>
    <row r="28" s="2" customFormat="1" ht="113" customHeight="1" spans="1:10">
      <c r="A28" s="14"/>
      <c r="B28" s="15"/>
      <c r="C28" s="15" t="s">
        <v>87</v>
      </c>
      <c r="D28" s="15"/>
      <c r="E28" s="14">
        <v>2</v>
      </c>
      <c r="F28" s="16" t="s">
        <v>88</v>
      </c>
      <c r="G28" s="16"/>
      <c r="H28" s="17" t="s">
        <v>61</v>
      </c>
      <c r="I28" s="51">
        <v>1.2</v>
      </c>
      <c r="J28" s="50" t="s">
        <v>89</v>
      </c>
    </row>
    <row r="29" s="2" customFormat="1" ht="69" customHeight="1" spans="1:10">
      <c r="A29" s="14"/>
      <c r="B29" s="15"/>
      <c r="C29" s="15" t="s">
        <v>90</v>
      </c>
      <c r="D29" s="15"/>
      <c r="E29" s="14">
        <v>2</v>
      </c>
      <c r="F29" s="16" t="s">
        <v>91</v>
      </c>
      <c r="G29" s="16"/>
      <c r="H29" s="26" t="s">
        <v>92</v>
      </c>
      <c r="I29" s="51">
        <v>1.7</v>
      </c>
      <c r="J29" s="50" t="s">
        <v>93</v>
      </c>
    </row>
    <row r="30" s="2" customFormat="1" ht="51.75" customHeight="1" spans="1:10">
      <c r="A30" s="14"/>
      <c r="B30" s="14" t="s">
        <v>94</v>
      </c>
      <c r="C30" s="15" t="s">
        <v>95</v>
      </c>
      <c r="D30" s="15" t="s">
        <v>96</v>
      </c>
      <c r="E30" s="29">
        <v>1</v>
      </c>
      <c r="F30" s="30" t="s">
        <v>97</v>
      </c>
      <c r="G30" s="30"/>
      <c r="H30" s="17" t="s">
        <v>20</v>
      </c>
      <c r="I30" s="51">
        <v>1</v>
      </c>
      <c r="J30" s="50"/>
    </row>
    <row r="31" s="2" customFormat="1" ht="92.25" customHeight="1" spans="1:10">
      <c r="A31" s="14"/>
      <c r="B31" s="14"/>
      <c r="C31" s="15" t="s">
        <v>98</v>
      </c>
      <c r="D31" s="15" t="s">
        <v>99</v>
      </c>
      <c r="E31" s="29">
        <v>1</v>
      </c>
      <c r="F31" s="30" t="s">
        <v>100</v>
      </c>
      <c r="G31" s="30"/>
      <c r="H31" s="17" t="s">
        <v>14</v>
      </c>
      <c r="I31" s="51">
        <v>0.8</v>
      </c>
      <c r="J31" s="50" t="s">
        <v>101</v>
      </c>
    </row>
    <row r="32" s="2" customFormat="1" ht="65.25" customHeight="1" spans="1:10">
      <c r="A32" s="14" t="s">
        <v>39</v>
      </c>
      <c r="B32" s="14" t="s">
        <v>94</v>
      </c>
      <c r="C32" s="15" t="s">
        <v>102</v>
      </c>
      <c r="D32" s="15" t="s">
        <v>103</v>
      </c>
      <c r="E32" s="29">
        <v>2</v>
      </c>
      <c r="F32" s="30" t="s">
        <v>104</v>
      </c>
      <c r="G32" s="30"/>
      <c r="H32" s="26" t="s">
        <v>105</v>
      </c>
      <c r="I32" s="51">
        <v>1</v>
      </c>
      <c r="J32" s="50" t="s">
        <v>106</v>
      </c>
    </row>
    <row r="33" s="2" customFormat="1" ht="82.5" customHeight="1" spans="1:10">
      <c r="A33" s="14"/>
      <c r="B33" s="14"/>
      <c r="C33" s="15" t="s">
        <v>107</v>
      </c>
      <c r="D33" s="15" t="s">
        <v>108</v>
      </c>
      <c r="E33" s="29">
        <v>1</v>
      </c>
      <c r="F33" s="31" t="s">
        <v>109</v>
      </c>
      <c r="G33" s="31"/>
      <c r="H33" s="32">
        <v>1</v>
      </c>
      <c r="I33" s="51">
        <v>1</v>
      </c>
      <c r="J33" s="50"/>
    </row>
    <row r="34" s="4" customFormat="1" ht="99" customHeight="1" spans="1:10">
      <c r="A34" s="14"/>
      <c r="B34" s="33" t="s">
        <v>110</v>
      </c>
      <c r="C34" s="27" t="s">
        <v>111</v>
      </c>
      <c r="D34" s="27"/>
      <c r="E34" s="33">
        <v>0.5</v>
      </c>
      <c r="F34" s="27" t="s">
        <v>112</v>
      </c>
      <c r="G34" s="27"/>
      <c r="H34" s="33" t="s">
        <v>20</v>
      </c>
      <c r="I34" s="51">
        <v>0.5</v>
      </c>
      <c r="J34" s="53"/>
    </row>
    <row r="35" s="4" customFormat="1" ht="88" customHeight="1" spans="1:10">
      <c r="A35" s="14"/>
      <c r="B35" s="33"/>
      <c r="C35" s="27" t="s">
        <v>113</v>
      </c>
      <c r="D35" s="27"/>
      <c r="E35" s="33">
        <v>0.5</v>
      </c>
      <c r="F35" s="27" t="s">
        <v>114</v>
      </c>
      <c r="G35" s="27"/>
      <c r="H35" s="33" t="s">
        <v>105</v>
      </c>
      <c r="I35" s="51">
        <v>0.5</v>
      </c>
      <c r="J35" s="35"/>
    </row>
    <row r="36" s="4" customFormat="1" ht="92" customHeight="1" spans="1:10">
      <c r="A36" s="14"/>
      <c r="B36" s="33"/>
      <c r="C36" s="27" t="s">
        <v>115</v>
      </c>
      <c r="D36" s="27"/>
      <c r="E36" s="33">
        <v>0.5</v>
      </c>
      <c r="F36" s="27" t="s">
        <v>116</v>
      </c>
      <c r="G36" s="27"/>
      <c r="H36" s="34">
        <v>1</v>
      </c>
      <c r="I36" s="51">
        <v>0.5</v>
      </c>
      <c r="J36" s="35"/>
    </row>
    <row r="37" s="4" customFormat="1" ht="72" customHeight="1" spans="1:10">
      <c r="A37" s="14"/>
      <c r="B37" s="35" t="s">
        <v>117</v>
      </c>
      <c r="C37" s="27" t="s">
        <v>118</v>
      </c>
      <c r="D37" s="27"/>
      <c r="E37" s="36">
        <v>0.5</v>
      </c>
      <c r="F37" s="27" t="s">
        <v>119</v>
      </c>
      <c r="G37" s="27"/>
      <c r="H37" s="33" t="s">
        <v>105</v>
      </c>
      <c r="I37" s="51">
        <v>0.5</v>
      </c>
      <c r="J37" s="53"/>
    </row>
    <row r="38" s="4" customFormat="1" ht="66" customHeight="1" spans="1:10">
      <c r="A38" s="14"/>
      <c r="B38" s="33"/>
      <c r="C38" s="27" t="s">
        <v>120</v>
      </c>
      <c r="D38" s="27"/>
      <c r="E38" s="36">
        <v>0.5</v>
      </c>
      <c r="F38" s="27" t="s">
        <v>121</v>
      </c>
      <c r="G38" s="27"/>
      <c r="H38" s="34">
        <v>1</v>
      </c>
      <c r="I38" s="51">
        <v>0.5</v>
      </c>
      <c r="J38" s="53"/>
    </row>
    <row r="39" s="3" customFormat="1" ht="73" customHeight="1" spans="1:10">
      <c r="A39" s="37" t="s">
        <v>122</v>
      </c>
      <c r="B39" s="37" t="s">
        <v>123</v>
      </c>
      <c r="C39" s="20" t="s">
        <v>124</v>
      </c>
      <c r="D39" s="20" t="s">
        <v>125</v>
      </c>
      <c r="E39" s="19">
        <v>2</v>
      </c>
      <c r="F39" s="21" t="s">
        <v>126</v>
      </c>
      <c r="G39" s="21"/>
      <c r="H39" s="25">
        <v>1</v>
      </c>
      <c r="I39" s="51">
        <v>1.8</v>
      </c>
      <c r="J39" s="50" t="s">
        <v>127</v>
      </c>
    </row>
    <row r="40" s="3" customFormat="1" ht="31" customHeight="1" spans="1:10">
      <c r="A40" s="38"/>
      <c r="B40" s="38"/>
      <c r="C40" s="20"/>
      <c r="D40" s="20" t="s">
        <v>128</v>
      </c>
      <c r="E40" s="19">
        <v>2</v>
      </c>
      <c r="F40" s="21" t="s">
        <v>129</v>
      </c>
      <c r="G40" s="21"/>
      <c r="H40" s="25">
        <v>1</v>
      </c>
      <c r="I40" s="51">
        <v>1.5</v>
      </c>
      <c r="J40" s="54" t="s">
        <v>130</v>
      </c>
    </row>
    <row r="41" s="3" customFormat="1" ht="102" customHeight="1" spans="1:10">
      <c r="A41" s="37" t="s">
        <v>122</v>
      </c>
      <c r="B41" s="19" t="s">
        <v>123</v>
      </c>
      <c r="C41" s="20" t="s">
        <v>131</v>
      </c>
      <c r="D41" s="20" t="s">
        <v>132</v>
      </c>
      <c r="E41" s="19">
        <v>2</v>
      </c>
      <c r="F41" s="39" t="s">
        <v>133</v>
      </c>
      <c r="G41" s="39"/>
      <c r="H41" s="25">
        <v>1</v>
      </c>
      <c r="I41" s="51">
        <v>1</v>
      </c>
      <c r="J41" s="54" t="s">
        <v>134</v>
      </c>
    </row>
    <row r="42" s="3" customFormat="1" ht="44" customHeight="1" spans="1:10">
      <c r="A42" s="40"/>
      <c r="B42" s="19"/>
      <c r="C42" s="20"/>
      <c r="D42" s="20" t="s">
        <v>135</v>
      </c>
      <c r="E42" s="19">
        <v>1</v>
      </c>
      <c r="F42" s="39" t="s">
        <v>136</v>
      </c>
      <c r="G42" s="39"/>
      <c r="H42" s="41" t="s">
        <v>137</v>
      </c>
      <c r="I42" s="51">
        <v>1</v>
      </c>
      <c r="J42" s="55" t="s">
        <v>138</v>
      </c>
    </row>
    <row r="43" s="3" customFormat="1" ht="57" customHeight="1" spans="1:10">
      <c r="A43" s="40"/>
      <c r="B43" s="19"/>
      <c r="C43" s="20"/>
      <c r="D43" s="20" t="s">
        <v>139</v>
      </c>
      <c r="E43" s="19">
        <v>1</v>
      </c>
      <c r="F43" s="39" t="s">
        <v>140</v>
      </c>
      <c r="G43" s="39"/>
      <c r="H43" s="41" t="s">
        <v>141</v>
      </c>
      <c r="I43" s="51">
        <v>1</v>
      </c>
      <c r="J43" s="55" t="s">
        <v>142</v>
      </c>
    </row>
    <row r="44" s="3" customFormat="1" ht="34" customHeight="1" spans="1:10">
      <c r="A44" s="40"/>
      <c r="B44" s="19"/>
      <c r="C44" s="20" t="s">
        <v>143</v>
      </c>
      <c r="D44" s="20" t="s">
        <v>144</v>
      </c>
      <c r="E44" s="19">
        <v>1</v>
      </c>
      <c r="F44" s="21" t="s">
        <v>145</v>
      </c>
      <c r="G44" s="21" t="s">
        <v>146</v>
      </c>
      <c r="H44" s="25">
        <v>1</v>
      </c>
      <c r="I44" s="51">
        <v>1</v>
      </c>
      <c r="J44" s="54"/>
    </row>
    <row r="45" s="3" customFormat="1" ht="104" customHeight="1" spans="1:10">
      <c r="A45" s="40"/>
      <c r="B45" s="19"/>
      <c r="C45" s="20"/>
      <c r="D45" s="20" t="s">
        <v>147</v>
      </c>
      <c r="E45" s="19">
        <v>2</v>
      </c>
      <c r="F45" s="21"/>
      <c r="G45" s="21" t="s">
        <v>148</v>
      </c>
      <c r="H45" s="25">
        <v>1</v>
      </c>
      <c r="I45" s="51">
        <v>2</v>
      </c>
      <c r="J45" s="54"/>
    </row>
    <row r="46" s="3" customFormat="1" ht="33.75" customHeight="1" spans="1:10">
      <c r="A46" s="40"/>
      <c r="B46" s="19"/>
      <c r="C46" s="20"/>
      <c r="D46" s="20" t="s">
        <v>149</v>
      </c>
      <c r="E46" s="19">
        <v>1</v>
      </c>
      <c r="F46" s="21"/>
      <c r="G46" s="21" t="s">
        <v>150</v>
      </c>
      <c r="H46" s="25">
        <v>1</v>
      </c>
      <c r="I46" s="51">
        <v>0.9</v>
      </c>
      <c r="J46" s="54"/>
    </row>
    <row r="47" s="3" customFormat="1" ht="48" customHeight="1" spans="1:10">
      <c r="A47" s="40"/>
      <c r="B47" s="19"/>
      <c r="C47" s="20" t="s">
        <v>151</v>
      </c>
      <c r="D47" s="20" t="s">
        <v>152</v>
      </c>
      <c r="E47" s="19">
        <v>1</v>
      </c>
      <c r="F47" s="21" t="s">
        <v>153</v>
      </c>
      <c r="G47" s="21"/>
      <c r="H47" s="25">
        <v>1</v>
      </c>
      <c r="I47" s="51">
        <v>1</v>
      </c>
      <c r="J47" s="54"/>
    </row>
    <row r="48" s="3" customFormat="1" ht="58" customHeight="1" spans="1:10">
      <c r="A48" s="40"/>
      <c r="B48" s="19"/>
      <c r="C48" s="20" t="s">
        <v>154</v>
      </c>
      <c r="D48" s="20" t="s">
        <v>155</v>
      </c>
      <c r="E48" s="19">
        <v>1</v>
      </c>
      <c r="F48" s="21" t="s">
        <v>156</v>
      </c>
      <c r="G48" s="21"/>
      <c r="H48" s="25">
        <v>1</v>
      </c>
      <c r="I48" s="51">
        <v>1</v>
      </c>
      <c r="J48" s="54"/>
    </row>
    <row r="49" s="3" customFormat="1" ht="75" customHeight="1" spans="1:10">
      <c r="A49" s="40"/>
      <c r="B49" s="19"/>
      <c r="C49" s="20" t="s">
        <v>157</v>
      </c>
      <c r="D49" s="20" t="s">
        <v>158</v>
      </c>
      <c r="E49" s="19">
        <v>1</v>
      </c>
      <c r="F49" s="21" t="s">
        <v>159</v>
      </c>
      <c r="G49" s="21"/>
      <c r="H49" s="25">
        <v>1</v>
      </c>
      <c r="I49" s="51">
        <v>1</v>
      </c>
      <c r="J49" s="54"/>
    </row>
    <row r="50" s="3" customFormat="1" ht="75" customHeight="1" spans="1:10">
      <c r="A50" s="40"/>
      <c r="B50" s="19"/>
      <c r="C50" s="20" t="s">
        <v>160</v>
      </c>
      <c r="D50" s="20" t="s">
        <v>161</v>
      </c>
      <c r="E50" s="19">
        <v>1</v>
      </c>
      <c r="F50" s="21" t="s">
        <v>162</v>
      </c>
      <c r="G50" s="21"/>
      <c r="H50" s="25" t="s">
        <v>163</v>
      </c>
      <c r="I50" s="51">
        <v>1</v>
      </c>
      <c r="J50" s="54" t="s">
        <v>164</v>
      </c>
    </row>
    <row r="51" s="3" customFormat="1" ht="41.25" customHeight="1" spans="1:10">
      <c r="A51" s="40"/>
      <c r="B51" s="19"/>
      <c r="C51" s="20" t="s">
        <v>165</v>
      </c>
      <c r="D51" s="20" t="s">
        <v>166</v>
      </c>
      <c r="E51" s="19">
        <v>1</v>
      </c>
      <c r="F51" s="21" t="s">
        <v>167</v>
      </c>
      <c r="G51" s="21"/>
      <c r="H51" s="25">
        <v>1</v>
      </c>
      <c r="I51" s="51">
        <v>1</v>
      </c>
      <c r="J51" s="54"/>
    </row>
    <row r="52" s="5" customFormat="1" ht="47" customHeight="1" spans="1:10">
      <c r="A52" s="40"/>
      <c r="B52" s="19" t="s">
        <v>168</v>
      </c>
      <c r="C52" s="20" t="s">
        <v>169</v>
      </c>
      <c r="D52" s="20" t="s">
        <v>170</v>
      </c>
      <c r="E52" s="19">
        <v>1</v>
      </c>
      <c r="F52" s="21" t="s">
        <v>171</v>
      </c>
      <c r="G52" s="21"/>
      <c r="H52" s="25">
        <v>1</v>
      </c>
      <c r="I52" s="51">
        <v>0.9</v>
      </c>
      <c r="J52" s="43" t="s">
        <v>172</v>
      </c>
    </row>
    <row r="53" s="5" customFormat="1" ht="29.25" customHeight="1" spans="1:10">
      <c r="A53" s="38"/>
      <c r="B53" s="19"/>
      <c r="C53" s="20"/>
      <c r="D53" s="20" t="s">
        <v>173</v>
      </c>
      <c r="E53" s="19">
        <v>1</v>
      </c>
      <c r="F53" s="21" t="s">
        <v>174</v>
      </c>
      <c r="G53" s="21"/>
      <c r="H53" s="25">
        <v>1</v>
      </c>
      <c r="I53" s="51">
        <f>0.5</f>
        <v>0.5</v>
      </c>
      <c r="J53" s="43"/>
    </row>
    <row r="54" s="5" customFormat="1" ht="82" customHeight="1" spans="1:10">
      <c r="A54" s="37" t="s">
        <v>122</v>
      </c>
      <c r="B54" s="19" t="s">
        <v>168</v>
      </c>
      <c r="C54" s="20" t="s">
        <v>175</v>
      </c>
      <c r="D54" s="20" t="s">
        <v>176</v>
      </c>
      <c r="E54" s="19">
        <v>2</v>
      </c>
      <c r="F54" s="21" t="s">
        <v>177</v>
      </c>
      <c r="G54" s="21"/>
      <c r="H54" s="25">
        <v>1</v>
      </c>
      <c r="I54" s="51">
        <v>1</v>
      </c>
      <c r="J54" s="54"/>
    </row>
    <row r="55" s="5" customFormat="1" ht="30.75" customHeight="1" spans="1:10">
      <c r="A55" s="40"/>
      <c r="B55" s="19"/>
      <c r="C55" s="20"/>
      <c r="D55" s="20" t="s">
        <v>178</v>
      </c>
      <c r="E55" s="19">
        <v>1</v>
      </c>
      <c r="F55" s="21" t="s">
        <v>179</v>
      </c>
      <c r="G55" s="21"/>
      <c r="H55" s="42">
        <v>0.823</v>
      </c>
      <c r="I55" s="51">
        <v>1</v>
      </c>
      <c r="J55" s="43"/>
    </row>
    <row r="56" s="5" customFormat="1" ht="34" customHeight="1" spans="1:10">
      <c r="A56" s="40"/>
      <c r="B56" s="19"/>
      <c r="C56" s="20" t="s">
        <v>180</v>
      </c>
      <c r="D56" s="20" t="s">
        <v>181</v>
      </c>
      <c r="E56" s="19">
        <v>1</v>
      </c>
      <c r="F56" s="20" t="s">
        <v>182</v>
      </c>
      <c r="G56" s="20"/>
      <c r="H56" s="25">
        <v>1</v>
      </c>
      <c r="I56" s="51">
        <v>1</v>
      </c>
      <c r="J56" s="43"/>
    </row>
    <row r="57" s="5" customFormat="1" ht="114" customHeight="1" spans="1:10">
      <c r="A57" s="40"/>
      <c r="B57" s="19"/>
      <c r="C57" s="20"/>
      <c r="D57" s="20" t="s">
        <v>183</v>
      </c>
      <c r="E57" s="19">
        <v>1</v>
      </c>
      <c r="F57" s="20" t="s">
        <v>184</v>
      </c>
      <c r="G57" s="20"/>
      <c r="H57" s="25">
        <v>1</v>
      </c>
      <c r="I57" s="51">
        <v>1</v>
      </c>
      <c r="J57" s="54"/>
    </row>
    <row r="58" s="5" customFormat="1" ht="41" customHeight="1" spans="1:10">
      <c r="A58" s="40"/>
      <c r="B58" s="19"/>
      <c r="C58" s="20"/>
      <c r="D58" s="20" t="s">
        <v>185</v>
      </c>
      <c r="E58" s="19">
        <v>1</v>
      </c>
      <c r="F58" s="20" t="s">
        <v>186</v>
      </c>
      <c r="G58" s="20"/>
      <c r="H58" s="25">
        <v>1</v>
      </c>
      <c r="I58" s="51">
        <v>0.9</v>
      </c>
      <c r="J58" s="43"/>
    </row>
    <row r="59" s="5" customFormat="1" ht="46" customHeight="1" spans="1:10">
      <c r="A59" s="40"/>
      <c r="B59" s="19"/>
      <c r="C59" s="43" t="s">
        <v>187</v>
      </c>
      <c r="D59" s="20" t="s">
        <v>188</v>
      </c>
      <c r="E59" s="19">
        <v>1</v>
      </c>
      <c r="F59" s="20" t="s">
        <v>189</v>
      </c>
      <c r="G59" s="20"/>
      <c r="H59" s="25">
        <v>1</v>
      </c>
      <c r="I59" s="51">
        <v>1</v>
      </c>
      <c r="J59" s="43"/>
    </row>
    <row r="60" s="5" customFormat="1" ht="64" customHeight="1" spans="1:10">
      <c r="A60" s="40"/>
      <c r="B60" s="19"/>
      <c r="C60" s="20" t="s">
        <v>190</v>
      </c>
      <c r="D60" s="20" t="s">
        <v>191</v>
      </c>
      <c r="E60" s="19">
        <v>1</v>
      </c>
      <c r="F60" s="20" t="s">
        <v>192</v>
      </c>
      <c r="G60" s="20"/>
      <c r="H60" s="25">
        <v>1</v>
      </c>
      <c r="I60" s="51">
        <v>1</v>
      </c>
      <c r="J60" s="20"/>
    </row>
    <row r="61" s="5" customFormat="1" ht="78" customHeight="1" spans="1:10">
      <c r="A61" s="40"/>
      <c r="B61" s="19"/>
      <c r="C61" s="20" t="s">
        <v>193</v>
      </c>
      <c r="D61" s="20" t="s">
        <v>194</v>
      </c>
      <c r="E61" s="19">
        <v>1</v>
      </c>
      <c r="F61" s="20" t="s">
        <v>195</v>
      </c>
      <c r="G61" s="20"/>
      <c r="H61" s="25">
        <v>1</v>
      </c>
      <c r="I61" s="51">
        <v>1</v>
      </c>
      <c r="J61" s="56"/>
    </row>
    <row r="62" s="5" customFormat="1" ht="55" customHeight="1" spans="1:10">
      <c r="A62" s="40"/>
      <c r="B62" s="19"/>
      <c r="C62" s="20" t="s">
        <v>196</v>
      </c>
      <c r="D62" s="20" t="s">
        <v>197</v>
      </c>
      <c r="E62" s="19">
        <v>1</v>
      </c>
      <c r="F62" s="20" t="s">
        <v>198</v>
      </c>
      <c r="G62" s="20"/>
      <c r="H62" s="25">
        <v>1</v>
      </c>
      <c r="I62" s="51">
        <v>1</v>
      </c>
      <c r="J62" s="20"/>
    </row>
    <row r="63" s="1" customFormat="1" ht="31" customHeight="1" spans="1:10">
      <c r="A63" s="40"/>
      <c r="B63" s="14" t="s">
        <v>199</v>
      </c>
      <c r="C63" s="15" t="s">
        <v>200</v>
      </c>
      <c r="D63" s="15" t="s">
        <v>201</v>
      </c>
      <c r="E63" s="14">
        <v>2</v>
      </c>
      <c r="F63" s="20" t="s">
        <v>202</v>
      </c>
      <c r="G63" s="20"/>
      <c r="H63" s="26" t="s">
        <v>203</v>
      </c>
      <c r="I63" s="51">
        <v>1</v>
      </c>
      <c r="J63" s="15" t="s">
        <v>204</v>
      </c>
    </row>
    <row r="64" s="1" customFormat="1" ht="39" customHeight="1" spans="1:10">
      <c r="A64" s="40"/>
      <c r="B64" s="14"/>
      <c r="C64" s="15"/>
      <c r="D64" s="20" t="s">
        <v>205</v>
      </c>
      <c r="E64" s="19">
        <v>1</v>
      </c>
      <c r="F64" s="20" t="s">
        <v>206</v>
      </c>
      <c r="G64" s="20"/>
      <c r="H64" s="24">
        <v>1</v>
      </c>
      <c r="I64" s="51">
        <v>1</v>
      </c>
      <c r="J64" s="15" t="s">
        <v>207</v>
      </c>
    </row>
    <row r="65" s="1" customFormat="1" ht="39" customHeight="1" spans="1:10">
      <c r="A65" s="40"/>
      <c r="B65" s="14"/>
      <c r="C65" s="57" t="s">
        <v>208</v>
      </c>
      <c r="D65" s="15" t="s">
        <v>209</v>
      </c>
      <c r="E65" s="14">
        <v>1</v>
      </c>
      <c r="F65" s="16" t="s">
        <v>210</v>
      </c>
      <c r="G65" s="16"/>
      <c r="H65" s="25" t="s">
        <v>211</v>
      </c>
      <c r="I65" s="51">
        <v>1</v>
      </c>
      <c r="J65" s="15" t="s">
        <v>212</v>
      </c>
    </row>
    <row r="66" s="1" customFormat="1" ht="28" customHeight="1" spans="1:10">
      <c r="A66" s="38"/>
      <c r="B66" s="14"/>
      <c r="C66" s="57"/>
      <c r="D66" s="15" t="s">
        <v>213</v>
      </c>
      <c r="E66" s="14">
        <v>1</v>
      </c>
      <c r="F66" s="16" t="s">
        <v>214</v>
      </c>
      <c r="G66" s="16"/>
      <c r="H66" s="24">
        <v>0.8</v>
      </c>
      <c r="I66" s="51">
        <v>1</v>
      </c>
      <c r="J66" s="15" t="s">
        <v>215</v>
      </c>
    </row>
    <row r="67" s="1" customFormat="1" ht="37" customHeight="1" spans="1:10">
      <c r="A67" s="37" t="s">
        <v>122</v>
      </c>
      <c r="B67" s="14" t="s">
        <v>199</v>
      </c>
      <c r="C67" s="57" t="s">
        <v>208</v>
      </c>
      <c r="D67" s="15" t="s">
        <v>216</v>
      </c>
      <c r="E67" s="14">
        <v>1</v>
      </c>
      <c r="F67" s="16" t="s">
        <v>217</v>
      </c>
      <c r="G67" s="16"/>
      <c r="H67" s="24" t="s">
        <v>218</v>
      </c>
      <c r="I67" s="51">
        <v>1</v>
      </c>
      <c r="J67" s="15"/>
    </row>
    <row r="68" s="1" customFormat="1" ht="46.5" customHeight="1" spans="1:10">
      <c r="A68" s="40"/>
      <c r="B68" s="14"/>
      <c r="C68" s="57"/>
      <c r="D68" s="15" t="s">
        <v>219</v>
      </c>
      <c r="E68" s="14">
        <v>1</v>
      </c>
      <c r="F68" s="16" t="s">
        <v>220</v>
      </c>
      <c r="G68" s="16"/>
      <c r="H68" s="58">
        <v>70000</v>
      </c>
      <c r="I68" s="51">
        <v>1</v>
      </c>
      <c r="J68" s="15" t="s">
        <v>221</v>
      </c>
    </row>
    <row r="69" s="1" customFormat="1" ht="27" customHeight="1" spans="1:10">
      <c r="A69" s="40"/>
      <c r="B69" s="14"/>
      <c r="C69" s="15" t="s">
        <v>222</v>
      </c>
      <c r="D69" s="15" t="s">
        <v>223</v>
      </c>
      <c r="E69" s="14">
        <v>1</v>
      </c>
      <c r="F69" s="16" t="s">
        <v>224</v>
      </c>
      <c r="G69" s="16"/>
      <c r="H69" s="59" t="s">
        <v>225</v>
      </c>
      <c r="I69" s="51">
        <v>1</v>
      </c>
      <c r="J69" s="15"/>
    </row>
    <row r="70" s="1" customFormat="1" ht="27" customHeight="1" spans="1:10">
      <c r="A70" s="40"/>
      <c r="B70" s="14"/>
      <c r="C70" s="15" t="s">
        <v>226</v>
      </c>
      <c r="D70" s="15" t="s">
        <v>227</v>
      </c>
      <c r="E70" s="14">
        <v>1</v>
      </c>
      <c r="F70" s="16" t="s">
        <v>228</v>
      </c>
      <c r="G70" s="16"/>
      <c r="H70" s="24">
        <v>1</v>
      </c>
      <c r="I70" s="51">
        <v>1</v>
      </c>
      <c r="J70" s="15"/>
    </row>
    <row r="71" s="1" customFormat="1" ht="36" customHeight="1" spans="1:10">
      <c r="A71" s="40"/>
      <c r="B71" s="14"/>
      <c r="C71" s="15" t="s">
        <v>229</v>
      </c>
      <c r="D71" s="15" t="s">
        <v>230</v>
      </c>
      <c r="E71" s="14">
        <v>1</v>
      </c>
      <c r="F71" s="16" t="s">
        <v>231</v>
      </c>
      <c r="G71" s="16"/>
      <c r="H71" s="60" t="s">
        <v>232</v>
      </c>
      <c r="I71" s="51">
        <v>1</v>
      </c>
      <c r="J71" s="15" t="s">
        <v>233</v>
      </c>
    </row>
    <row r="72" s="5" customFormat="1" ht="36" customHeight="1" spans="1:10">
      <c r="A72" s="40"/>
      <c r="B72" s="14"/>
      <c r="C72" s="20"/>
      <c r="D72" s="20" t="s">
        <v>234</v>
      </c>
      <c r="E72" s="19">
        <v>2</v>
      </c>
      <c r="F72" s="16" t="s">
        <v>235</v>
      </c>
      <c r="G72" s="16"/>
      <c r="H72" s="25" t="s">
        <v>236</v>
      </c>
      <c r="I72" s="51">
        <v>0</v>
      </c>
      <c r="J72" s="20" t="s">
        <v>237</v>
      </c>
    </row>
    <row r="73" s="1" customFormat="1" ht="27" customHeight="1" spans="1:10">
      <c r="A73" s="38"/>
      <c r="B73" s="14"/>
      <c r="C73" s="15" t="s">
        <v>238</v>
      </c>
      <c r="D73" s="15" t="s">
        <v>239</v>
      </c>
      <c r="E73" s="14">
        <v>1</v>
      </c>
      <c r="F73" s="16" t="s">
        <v>240</v>
      </c>
      <c r="G73" s="16"/>
      <c r="H73" s="17" t="s">
        <v>225</v>
      </c>
      <c r="I73" s="51">
        <v>1</v>
      </c>
      <c r="J73" s="15"/>
    </row>
    <row r="74" s="1" customFormat="1" ht="27.75" customHeight="1" spans="1:10">
      <c r="A74" s="14" t="s">
        <v>241</v>
      </c>
      <c r="B74" s="15" t="s">
        <v>242</v>
      </c>
      <c r="C74" s="30" t="s">
        <v>243</v>
      </c>
      <c r="D74" s="23" t="s">
        <v>244</v>
      </c>
      <c r="E74" s="14">
        <v>2</v>
      </c>
      <c r="F74" s="16" t="s">
        <v>245</v>
      </c>
      <c r="G74" s="16"/>
      <c r="H74" s="61" t="s">
        <v>232</v>
      </c>
      <c r="I74" s="51">
        <v>2</v>
      </c>
      <c r="J74" s="15"/>
    </row>
    <row r="75" s="1" customFormat="1" ht="48" customHeight="1" spans="1:10">
      <c r="A75" s="14"/>
      <c r="B75" s="15"/>
      <c r="C75" s="23" t="s">
        <v>246</v>
      </c>
      <c r="D75" s="23" t="s">
        <v>247</v>
      </c>
      <c r="E75" s="14">
        <v>2</v>
      </c>
      <c r="F75" s="16" t="s">
        <v>248</v>
      </c>
      <c r="G75" s="16"/>
      <c r="H75" s="24" t="s">
        <v>249</v>
      </c>
      <c r="I75" s="51">
        <v>2</v>
      </c>
      <c r="J75" s="15" t="s">
        <v>250</v>
      </c>
    </row>
    <row r="76" s="1" customFormat="1" ht="71" customHeight="1" spans="1:10">
      <c r="A76" s="14"/>
      <c r="B76" s="15" t="s">
        <v>251</v>
      </c>
      <c r="C76" s="31" t="s">
        <v>252</v>
      </c>
      <c r="D76" s="23" t="s">
        <v>253</v>
      </c>
      <c r="E76" s="14">
        <v>2</v>
      </c>
      <c r="F76" s="16" t="s">
        <v>254</v>
      </c>
      <c r="G76" s="16"/>
      <c r="H76" s="61" t="s">
        <v>232</v>
      </c>
      <c r="I76" s="51">
        <v>2</v>
      </c>
      <c r="J76" s="15" t="s">
        <v>255</v>
      </c>
    </row>
    <row r="77" s="1" customFormat="1" ht="36" spans="1:10">
      <c r="A77" s="14"/>
      <c r="B77" s="15"/>
      <c r="C77" s="15" t="s">
        <v>256</v>
      </c>
      <c r="D77" s="15" t="s">
        <v>257</v>
      </c>
      <c r="E77" s="14">
        <v>2</v>
      </c>
      <c r="F77" s="16" t="s">
        <v>258</v>
      </c>
      <c r="G77" s="16"/>
      <c r="H77" s="62" t="s">
        <v>259</v>
      </c>
      <c r="I77" s="51">
        <v>2</v>
      </c>
      <c r="J77" s="15" t="s">
        <v>260</v>
      </c>
    </row>
    <row r="78" s="1" customFormat="1" ht="28.5" customHeight="1" spans="1:10">
      <c r="A78" s="14"/>
      <c r="B78" s="15"/>
      <c r="C78" s="23" t="s">
        <v>261</v>
      </c>
      <c r="D78" s="20" t="s">
        <v>262</v>
      </c>
      <c r="E78" s="19">
        <v>2</v>
      </c>
      <c r="F78" s="16" t="s">
        <v>263</v>
      </c>
      <c r="G78" s="16"/>
      <c r="H78" s="25">
        <v>1</v>
      </c>
      <c r="I78" s="51">
        <v>2</v>
      </c>
      <c r="J78" s="15" t="s">
        <v>264</v>
      </c>
    </row>
    <row r="79" s="1" customFormat="1" ht="42" customHeight="1" spans="1:10">
      <c r="A79" s="14"/>
      <c r="B79" s="15"/>
      <c r="C79" s="23" t="s">
        <v>265</v>
      </c>
      <c r="D79" s="23" t="s">
        <v>266</v>
      </c>
      <c r="E79" s="14">
        <v>2</v>
      </c>
      <c r="F79" s="16" t="s">
        <v>267</v>
      </c>
      <c r="G79" s="16"/>
      <c r="H79" s="61" t="s">
        <v>232</v>
      </c>
      <c r="I79" s="51">
        <v>2</v>
      </c>
      <c r="J79" s="15" t="s">
        <v>268</v>
      </c>
    </row>
    <row r="80" s="1" customFormat="1" ht="29.25" customHeight="1" spans="1:10">
      <c r="A80" s="14"/>
      <c r="B80" s="15"/>
      <c r="C80" s="23" t="s">
        <v>269</v>
      </c>
      <c r="D80" s="23" t="s">
        <v>270</v>
      </c>
      <c r="E80" s="14">
        <v>1</v>
      </c>
      <c r="F80" s="16" t="s">
        <v>271</v>
      </c>
      <c r="G80" s="16"/>
      <c r="H80" s="62" t="s">
        <v>272</v>
      </c>
      <c r="I80" s="51">
        <v>1</v>
      </c>
      <c r="J80" s="15" t="s">
        <v>273</v>
      </c>
    </row>
    <row r="81" s="1" customFormat="1" ht="36" spans="1:10">
      <c r="A81" s="14"/>
      <c r="B81" s="15" t="s">
        <v>274</v>
      </c>
      <c r="C81" s="23" t="s">
        <v>275</v>
      </c>
      <c r="D81" s="23" t="s">
        <v>276</v>
      </c>
      <c r="E81" s="14">
        <v>2</v>
      </c>
      <c r="F81" s="16" t="s">
        <v>277</v>
      </c>
      <c r="G81" s="16"/>
      <c r="H81" s="63" t="s">
        <v>236</v>
      </c>
      <c r="I81" s="51">
        <v>2</v>
      </c>
      <c r="J81" s="15" t="s">
        <v>278</v>
      </c>
    </row>
    <row r="82" s="1" customFormat="1" ht="30" customHeight="1" spans="1:10">
      <c r="A82" s="14" t="s">
        <v>279</v>
      </c>
      <c r="B82" s="15" t="s">
        <v>280</v>
      </c>
      <c r="C82" s="23" t="s">
        <v>281</v>
      </c>
      <c r="D82" s="23"/>
      <c r="E82" s="14">
        <v>2</v>
      </c>
      <c r="F82" s="16" t="s">
        <v>282</v>
      </c>
      <c r="G82" s="16"/>
      <c r="H82" s="17" t="s">
        <v>283</v>
      </c>
      <c r="I82" s="51">
        <v>2</v>
      </c>
      <c r="J82" s="67">
        <v>0.9785</v>
      </c>
    </row>
    <row r="83" s="1" customFormat="1" ht="30" customHeight="1" spans="1:10">
      <c r="A83" s="14"/>
      <c r="B83" s="15"/>
      <c r="C83" s="23" t="s">
        <v>284</v>
      </c>
      <c r="D83" s="23"/>
      <c r="E83" s="14">
        <v>3</v>
      </c>
      <c r="F83" s="16" t="s">
        <v>285</v>
      </c>
      <c r="G83" s="16"/>
      <c r="H83" s="17" t="s">
        <v>283</v>
      </c>
      <c r="I83" s="51">
        <f>J83*E83</f>
        <v>2.6208</v>
      </c>
      <c r="J83" s="68">
        <v>0.8736</v>
      </c>
    </row>
    <row r="84" s="6" customFormat="1" ht="20.25" customHeight="1" spans="1:10">
      <c r="A84" s="64" t="s">
        <v>286</v>
      </c>
      <c r="B84" s="64"/>
      <c r="C84" s="64"/>
      <c r="D84" s="64"/>
      <c r="E84" s="64">
        <f>SUM(E3:E83)</f>
        <v>100</v>
      </c>
      <c r="F84" s="64"/>
      <c r="G84" s="64"/>
      <c r="H84" s="65"/>
      <c r="I84" s="69">
        <f>ROUND(SUM(I3:I83),2)</f>
        <v>88.07</v>
      </c>
      <c r="J84" s="70"/>
    </row>
    <row r="88" s="1" customFormat="1" spans="9:9">
      <c r="I88" s="9"/>
    </row>
    <row r="89" s="1" customFormat="1" ht="20.25" spans="4:9">
      <c r="D89" s="66"/>
      <c r="E89" s="1"/>
      <c r="F89" s="1"/>
      <c r="G89" s="1"/>
      <c r="H89" s="1"/>
      <c r="I89" s="9"/>
    </row>
  </sheetData>
  <autoFilter xmlns:etc="http://www.wps.cn/officeDocument/2017/etCustomData" ref="A2:L84" etc:filterBottomFollowUsedRange="0">
    <extLst/>
  </autoFilter>
  <mergeCells count="162">
    <mergeCell ref="A1:J1"/>
    <mergeCell ref="F2:G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C34:D34"/>
    <mergeCell ref="F34:G34"/>
    <mergeCell ref="C35:D35"/>
    <mergeCell ref="F35:G35"/>
    <mergeCell ref="C36:D36"/>
    <mergeCell ref="F36:G36"/>
    <mergeCell ref="C37:D37"/>
    <mergeCell ref="F37:G37"/>
    <mergeCell ref="C38:D38"/>
    <mergeCell ref="F38:G38"/>
    <mergeCell ref="F39:G39"/>
    <mergeCell ref="F40:G40"/>
    <mergeCell ref="F41:G41"/>
    <mergeCell ref="F42:G42"/>
    <mergeCell ref="F43:G43"/>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F68:G68"/>
    <mergeCell ref="F69:G69"/>
    <mergeCell ref="F70:G70"/>
    <mergeCell ref="F71:G71"/>
    <mergeCell ref="F72:G72"/>
    <mergeCell ref="F73:G73"/>
    <mergeCell ref="F74:G74"/>
    <mergeCell ref="F75:G75"/>
    <mergeCell ref="F76:G76"/>
    <mergeCell ref="F77:G77"/>
    <mergeCell ref="F78:G78"/>
    <mergeCell ref="F79:G79"/>
    <mergeCell ref="F80:G80"/>
    <mergeCell ref="F81:G81"/>
    <mergeCell ref="F82:G82"/>
    <mergeCell ref="F83:G83"/>
    <mergeCell ref="A84:D84"/>
    <mergeCell ref="F84:G84"/>
    <mergeCell ref="A3:A11"/>
    <mergeCell ref="A13:A22"/>
    <mergeCell ref="A23:A31"/>
    <mergeCell ref="A32:A38"/>
    <mergeCell ref="A39:A40"/>
    <mergeCell ref="A41:A53"/>
    <mergeCell ref="A54:A66"/>
    <mergeCell ref="A67:A73"/>
    <mergeCell ref="A74:A81"/>
    <mergeCell ref="A82:A83"/>
    <mergeCell ref="B3:B5"/>
    <mergeCell ref="B6:B7"/>
    <mergeCell ref="B8:B9"/>
    <mergeCell ref="B10:B11"/>
    <mergeCell ref="B13:B17"/>
    <mergeCell ref="B18:B19"/>
    <mergeCell ref="B20:B22"/>
    <mergeCell ref="B23:B24"/>
    <mergeCell ref="B25:B26"/>
    <mergeCell ref="B27:B29"/>
    <mergeCell ref="B30:B31"/>
    <mergeCell ref="B32:B33"/>
    <mergeCell ref="B34:B36"/>
    <mergeCell ref="B37:B38"/>
    <mergeCell ref="B39:B40"/>
    <mergeCell ref="B41:B51"/>
    <mergeCell ref="B52:B53"/>
    <mergeCell ref="B54:B62"/>
    <mergeCell ref="B63:B66"/>
    <mergeCell ref="B67:B73"/>
    <mergeCell ref="B74:B75"/>
    <mergeCell ref="B76:B80"/>
    <mergeCell ref="B82:B83"/>
    <mergeCell ref="C39:C40"/>
    <mergeCell ref="C41:C43"/>
    <mergeCell ref="C44:C46"/>
    <mergeCell ref="C52:C53"/>
    <mergeCell ref="C54:C55"/>
    <mergeCell ref="C56:C58"/>
    <mergeCell ref="C63:C64"/>
    <mergeCell ref="C65:C66"/>
    <mergeCell ref="C67:C68"/>
    <mergeCell ref="C71:C72"/>
    <mergeCell ref="F44:F46"/>
  </mergeCells>
  <pageMargins left="0.2125" right="0.2125" top="0.66875" bottom="0.196527777777778" header="0.629861111111111" footer="0.118055555555556"/>
  <pageSetup paperSize="9" scale="67" fitToHeight="0" orientation="landscape" horizontalDpi="600"/>
  <headerFooter>
    <oddFooter>&amp;C&amp;P</oddFooter>
  </headerFooter>
  <rowBreaks count="4" manualBreakCount="4">
    <brk id="22" max="9" man="1"/>
    <brk id="31" max="9" man="1"/>
    <brk id="40" max="9" man="1"/>
    <brk id="66" max="9" man="1"/>
  </rowBreaks>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朱钰</dc:creator>
  <cp:lastModifiedBy>雪儿</cp:lastModifiedBy>
  <dcterms:created xsi:type="dcterms:W3CDTF">2025-08-30T12:36:00Z</dcterms:created>
  <dcterms:modified xsi:type="dcterms:W3CDTF">2025-10-10T01:54:59Z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E74159AC66F147E48A65452035E65FF6_13</vt:lpwstr>
  </property>
  <property fmtid="{D5CDD505-2E9C-101B-9397-08002B2CF9AE}" pid="3" name="KSOReadingLayout">
    <vt:bool>true</vt:bool>
  </property>
  <property fmtid="{D5CDD505-2E9C-101B-9397-08002B2CF9AE}" pid="4" name="KSOProductBuildVer">
    <vt:lpwstr>2052-12.1.0.22529</vt:lpwstr>
  </property>
</Properties>
</file>